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00" activeTab="0"/>
  </bookViews>
  <sheets>
    <sheet name="BODRO" sheetId="1" r:id="rId1"/>
    <sheet name="BANKA" sheetId="2" r:id="rId2"/>
    <sheet name="Günlük Ücretler" sheetId="3" r:id="rId3"/>
  </sheets>
  <definedNames>
    <definedName name="_xlnm.Print_Area" localSheetId="0">'BODRO'!$A$1:$P$32</definedName>
  </definedNames>
  <calcPr fullCalcOnLoad="1"/>
</workbook>
</file>

<file path=xl/sharedStrings.xml><?xml version="1.0" encoding="utf-8"?>
<sst xmlns="http://schemas.openxmlformats.org/spreadsheetml/2006/main" count="106" uniqueCount="70">
  <si>
    <t>İŞLETMELERDE MESLEKİ EĞİTİM STAJYER ÖĞRENCİ ÜCRETLERİ ÖDEME BORDROSU</t>
  </si>
  <si>
    <t xml:space="preserve">AİT OLDUĞU AY </t>
  </si>
  <si>
    <t>BÜTÇE YILI</t>
  </si>
  <si>
    <t>S.No</t>
  </si>
  <si>
    <t>STAJYER ÖĞRENCİNİN</t>
  </si>
  <si>
    <t>Damga Vergisi</t>
  </si>
  <si>
    <t>Kesinti Toplamı</t>
  </si>
  <si>
    <t>Net Ödenen</t>
  </si>
  <si>
    <t>Açıklama</t>
  </si>
  <si>
    <t>T.C. Kimlik No</t>
  </si>
  <si>
    <t>İBAN NO</t>
  </si>
  <si>
    <t>Adı Soyadı</t>
  </si>
  <si>
    <t>Yaşı</t>
  </si>
  <si>
    <t>Ücret</t>
  </si>
  <si>
    <t>İMZASI            :</t>
  </si>
  <si>
    <t>İMZASI</t>
  </si>
  <si>
    <t>:</t>
  </si>
  <si>
    <t>Toplam</t>
  </si>
  <si>
    <t>Tutar</t>
  </si>
  <si>
    <t>Okul Müdürü</t>
  </si>
  <si>
    <t>ADI SOYADI       :</t>
  </si>
  <si>
    <t>İMZASI               :</t>
  </si>
  <si>
    <t>Müdür Yardımcısı</t>
  </si>
  <si>
    <t>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</si>
  <si>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</si>
  <si>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</si>
  <si>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</si>
  <si>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</si>
  <si>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</si>
  <si>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</si>
  <si>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</si>
  <si>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</si>
  <si>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</si>
  <si>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</si>
  <si>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</si>
  <si>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</si>
  <si>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</si>
  <si>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Banka Hesap No</t>
  </si>
  <si>
    <t>BANKA LİSTESİ</t>
  </si>
  <si>
    <t xml:space="preserve">ADI SOYADI        </t>
  </si>
  <si>
    <t>ÜNVANI</t>
  </si>
  <si>
    <t xml:space="preserve">ADI SOYADI     : </t>
  </si>
  <si>
    <t>ÜNVANI           : Okul Müdürü</t>
  </si>
  <si>
    <t>BİRİM ADI</t>
  </si>
  <si>
    <t>Okul Vergi No</t>
  </si>
  <si>
    <t>: 000 000 000 00</t>
  </si>
  <si>
    <t>14.</t>
  </si>
  <si>
    <t>15.</t>
  </si>
  <si>
    <t>Asgari Ücretin Net Tutarı</t>
  </si>
  <si>
    <t>Stajyer Öğrenci Günlük Ücreti</t>
  </si>
  <si>
    <t>Devamsız Gün Sayısı</t>
  </si>
  <si>
    <t>Öğrenci Devam Etmesi Gereken Gün Sayısı</t>
  </si>
  <si>
    <t>Tahakkuk Toplamı</t>
  </si>
  <si>
    <t>Okul Banka Adı</t>
  </si>
  <si>
    <t>: …………………………………………………………..</t>
  </si>
  <si>
    <t>: TR………………………………………………..</t>
  </si>
  <si>
    <t>: ………………….. Anaokulu / İlkokulu  /  Ortaokulu  /  Lisesi</t>
  </si>
  <si>
    <t>MEZİTLİ İLÇE MİLLİ EĞİTİM MÜDÜRLÜĞÜ ………………………………….OKULU STAJER ÖĞRENCİ ÜCRETLERİ</t>
  </si>
  <si>
    <t>ÜNVANI             :</t>
  </si>
  <si>
    <t>TR00 0000 0000 0000 0000 0000 00</t>
  </si>
  <si>
    <t>A*** B******</t>
  </si>
  <si>
    <t>AGİ</t>
  </si>
  <si>
    <t>Asgari Ücret</t>
  </si>
  <si>
    <t>1 Günlül Ücret</t>
  </si>
  <si>
    <t>OCAK</t>
  </si>
  <si>
    <t>OKUL IBAN</t>
  </si>
  <si>
    <t xml:space="preserve">İMZASI </t>
  </si>
  <si>
    <t xml:space="preserve">ÜNVANI </t>
  </si>
  <si>
    <t xml:space="preserve">ADI SOYADI     </t>
  </si>
  <si>
    <t>Oran (%30)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</si>
</sst>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000\ 000\ 000\ 00"/>
    <numFmt numFmtId="193" formatCode="0.00;[Red]0.00"/>
    <numFmt numFmtId="194" formatCode="#,##0.00\ _T_L;[Red]#,##0.00\ _T_L"/>
    <numFmt numFmtId="195" formatCode="#,##0.00\ &quot;TL&quot;"/>
    <numFmt numFmtId="196" formatCode="dd/mm/yyyy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  <numFmt numFmtId="200" formatCode="[$€-2]\ #,##0.00_);[Red]\([$€-2]\ #,##0.00\)"/>
    <numFmt numFmtId="201" formatCode="[$-41F]dd\ mmmm\ yyyy\ dddd"/>
    <numFmt numFmtId="202" formatCode="mmmm\ "/>
    <numFmt numFmtId="203" formatCode="[$-41F]mmmmm;@"/>
    <numFmt numFmtId="204" formatCode="[$-41F]mmmm\ yy;@"/>
    <numFmt numFmtId="205" formatCode="[$-41F]d\ mmmm\ yyyy;@"/>
    <numFmt numFmtId="206" formatCode="[$-F800]dddd\,\ mmmm\ dd\,\ yyyy"/>
    <numFmt numFmtId="207" formatCode="d/m;@"/>
    <numFmt numFmtId="208" formatCode="[$-41F]d\ mmmm\ yy;@"/>
    <numFmt numFmtId="209" formatCode="#,##0.0000"/>
    <numFmt numFmtId="210" formatCode="#,##0.000"/>
    <numFmt numFmtId="211" formatCode="[$-41F]d\ mmmm\ yyyy\ dddd"/>
    <numFmt numFmtId="212" formatCode="dd/mm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Tur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7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 applyFill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NumberFormat="1" applyFont="1" applyFill="1" applyBorder="1" applyAlignment="1" applyProtection="1">
      <alignment horizontal="center" shrinkToFit="1"/>
      <protection hidden="1"/>
    </xf>
    <xf numFmtId="4" fontId="0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NumberFormat="1" applyFont="1" applyFill="1" applyBorder="1" applyAlignment="1" applyProtection="1" quotePrefix="1">
      <alignment horizontal="center" shrinkToFit="1"/>
      <protection hidden="1"/>
    </xf>
    <xf numFmtId="4" fontId="0" fillId="0" borderId="0" xfId="0" applyNumberFormat="1" applyFont="1" applyFill="1" applyBorder="1" applyAlignment="1" applyProtection="1" quotePrefix="1">
      <alignment horizontal="right" shrinkToFit="1"/>
      <protection hidden="1"/>
    </xf>
    <xf numFmtId="4" fontId="0" fillId="0" borderId="0" xfId="0" applyNumberFormat="1" applyFont="1" applyFill="1" applyBorder="1" applyAlignment="1" applyProtection="1" quotePrefix="1">
      <alignment shrinkToFit="1"/>
      <protection hidden="1"/>
    </xf>
    <xf numFmtId="0" fontId="0" fillId="0" borderId="0" xfId="49" applyFont="1" applyFill="1" applyAlignment="1" applyProtection="1">
      <alignment horizontal="center"/>
      <protection hidden="1"/>
    </xf>
    <xf numFmtId="0" fontId="0" fillId="0" borderId="0" xfId="49" applyFont="1" applyFill="1" applyProtection="1">
      <alignment/>
      <protection hidden="1"/>
    </xf>
    <xf numFmtId="0" fontId="0" fillId="0" borderId="0" xfId="49" applyFont="1" applyFill="1" applyAlignment="1" applyProtection="1">
      <alignment horizontal="right"/>
      <protection hidden="1"/>
    </xf>
    <xf numFmtId="0" fontId="2" fillId="0" borderId="0" xfId="49" applyFont="1" applyFill="1" applyProtection="1">
      <alignment/>
      <protection hidden="1"/>
    </xf>
    <xf numFmtId="0" fontId="0" fillId="0" borderId="0" xfId="49" applyFont="1" applyFill="1" applyBorder="1" applyAlignment="1" applyProtection="1">
      <alignment horizontal="center"/>
      <protection hidden="1"/>
    </xf>
    <xf numFmtId="0" fontId="0" fillId="0" borderId="0" xfId="49" applyFont="1" applyFill="1" applyBorder="1" applyProtection="1">
      <alignment/>
      <protection hidden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49" applyFont="1" applyFill="1" applyBorder="1" applyAlignment="1" applyProtection="1">
      <alignment/>
      <protection hidden="1"/>
    </xf>
    <xf numFmtId="0" fontId="7" fillId="0" borderId="0" xfId="49" applyFont="1" applyFill="1" applyBorder="1" applyAlignment="1" applyProtection="1">
      <alignment horizontal="left"/>
      <protection hidden="1"/>
    </xf>
    <xf numFmtId="0" fontId="7" fillId="0" borderId="0" xfId="49" applyFont="1" applyFill="1" applyBorder="1" applyAlignment="1" applyProtection="1">
      <alignment/>
      <protection hidden="1"/>
    </xf>
    <xf numFmtId="3" fontId="0" fillId="0" borderId="0" xfId="49" applyNumberFormat="1" applyFont="1" applyFill="1" applyBorder="1" applyAlignment="1" applyProtection="1">
      <alignment/>
      <protection hidden="1"/>
    </xf>
    <xf numFmtId="3" fontId="0" fillId="0" borderId="0" xfId="49" applyNumberFormat="1" applyFont="1" applyFill="1" applyBorder="1" applyAlignment="1" applyProtection="1">
      <alignment horizontal="left"/>
      <protection hidden="1"/>
    </xf>
    <xf numFmtId="0" fontId="0" fillId="0" borderId="0" xfId="49" applyFont="1" applyFill="1" applyBorder="1" applyAlignment="1" applyProtection="1">
      <alignment horizontal="left"/>
      <protection hidden="1"/>
    </xf>
    <xf numFmtId="0" fontId="9" fillId="0" borderId="0" xfId="0" applyFont="1" applyAlignment="1">
      <alignment/>
    </xf>
    <xf numFmtId="0" fontId="9" fillId="0" borderId="0" xfId="49" applyFont="1" applyFill="1" applyBorder="1" applyAlignment="1" applyProtection="1">
      <alignment horizontal="center" shrinkToFit="1"/>
      <protection hidden="1"/>
    </xf>
    <xf numFmtId="4" fontId="9" fillId="0" borderId="0" xfId="0" applyNumberFormat="1" applyFont="1" applyFill="1" applyBorder="1" applyAlignment="1" applyProtection="1">
      <alignment horizontal="right" shrinkToFit="1"/>
      <protection hidden="1"/>
    </xf>
    <xf numFmtId="4" fontId="9" fillId="0" borderId="0" xfId="0" applyNumberFormat="1" applyFont="1" applyFill="1" applyBorder="1" applyAlignment="1" applyProtection="1" quotePrefix="1">
      <alignment horizontal="center" shrinkToFit="1"/>
      <protection hidden="1"/>
    </xf>
    <xf numFmtId="4" fontId="9" fillId="0" borderId="0" xfId="0" applyNumberFormat="1" applyFont="1" applyFill="1" applyBorder="1" applyAlignment="1" applyProtection="1" quotePrefix="1">
      <alignment horizontal="right" shrinkToFit="1"/>
      <protection hidden="1"/>
    </xf>
    <xf numFmtId="4" fontId="9" fillId="0" borderId="0" xfId="0" applyNumberFormat="1" applyFont="1" applyFill="1" applyBorder="1" applyAlignment="1" applyProtection="1">
      <alignment vertical="center" shrinkToFit="1"/>
      <protection hidden="1"/>
    </xf>
    <xf numFmtId="192" fontId="9" fillId="0" borderId="0" xfId="49" applyNumberFormat="1" applyFont="1" applyFill="1" applyBorder="1" applyAlignment="1" applyProtection="1">
      <alignment shrinkToFit="1"/>
      <protection hidden="1"/>
    </xf>
    <xf numFmtId="0" fontId="9" fillId="0" borderId="0" xfId="49" applyFont="1" applyFill="1" applyBorder="1" applyAlignment="1" applyProtection="1">
      <alignment horizontal="center"/>
      <protection hidden="1"/>
    </xf>
    <xf numFmtId="4" fontId="10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49" applyFont="1" applyFill="1" applyBorder="1" applyProtection="1">
      <alignment/>
      <protection hidden="1"/>
    </xf>
    <xf numFmtId="0" fontId="9" fillId="0" borderId="0" xfId="49" applyFont="1" applyFill="1" applyBorder="1" applyAlignment="1" applyProtection="1">
      <alignment/>
      <protection hidden="1"/>
    </xf>
    <xf numFmtId="0" fontId="9" fillId="0" borderId="0" xfId="49" applyNumberFormat="1" applyFont="1" applyFill="1" applyBorder="1" applyAlignment="1" applyProtection="1">
      <alignment shrinkToFit="1"/>
      <protection hidden="1"/>
    </xf>
    <xf numFmtId="14" fontId="9" fillId="0" borderId="0" xfId="49" applyNumberFormat="1" applyFont="1" applyFill="1" applyBorder="1" applyAlignment="1" applyProtection="1">
      <alignment horizontal="center"/>
      <protection hidden="1"/>
    </xf>
    <xf numFmtId="0" fontId="11" fillId="0" borderId="0" xfId="49" applyFont="1" applyFill="1" applyBorder="1" applyAlignment="1" applyProtection="1">
      <alignment horizontal="left"/>
      <protection hidden="1"/>
    </xf>
    <xf numFmtId="0" fontId="11" fillId="0" borderId="0" xfId="49" applyFont="1" applyFill="1" applyBorder="1" applyAlignment="1" applyProtection="1">
      <alignment/>
      <protection hidden="1"/>
    </xf>
    <xf numFmtId="0" fontId="11" fillId="0" borderId="0" xfId="49" applyFont="1" applyFill="1" applyBorder="1" applyAlignment="1" applyProtection="1">
      <alignment horizontal="center"/>
      <protection hidden="1"/>
    </xf>
    <xf numFmtId="0" fontId="9" fillId="0" borderId="0" xfId="49" applyFont="1" applyFill="1" applyBorder="1" applyAlignment="1" applyProtection="1">
      <alignment horizontal="right"/>
      <protection hidden="1"/>
    </xf>
    <xf numFmtId="3" fontId="9" fillId="0" borderId="0" xfId="49" applyNumberFormat="1" applyFont="1" applyFill="1" applyBorder="1" applyAlignment="1" applyProtection="1">
      <alignment/>
      <protection hidden="1"/>
    </xf>
    <xf numFmtId="0" fontId="9" fillId="0" borderId="0" xfId="49" applyFont="1" applyFill="1" applyBorder="1" applyAlignment="1" applyProtection="1">
      <alignment horizontal="left"/>
      <protection hidden="1"/>
    </xf>
    <xf numFmtId="0" fontId="8" fillId="0" borderId="0" xfId="49" applyFont="1" applyFill="1" applyBorder="1" applyProtection="1">
      <alignment/>
      <protection hidden="1"/>
    </xf>
    <xf numFmtId="1" fontId="9" fillId="0" borderId="0" xfId="0" applyNumberFormat="1" applyFont="1" applyFill="1" applyBorder="1" applyAlignment="1" applyProtection="1" quotePrefix="1">
      <alignment horizontal="right" shrinkToFit="1"/>
      <protection hidden="1"/>
    </xf>
    <xf numFmtId="0" fontId="54" fillId="0" borderId="0" xfId="49" applyFont="1" applyFill="1" applyBorder="1" applyAlignment="1" applyProtection="1">
      <alignment/>
      <protection hidden="1"/>
    </xf>
    <xf numFmtId="1" fontId="9" fillId="0" borderId="0" xfId="0" applyNumberFormat="1" applyFont="1" applyFill="1" applyBorder="1" applyAlignment="1" applyProtection="1">
      <alignment horizontal="center" shrinkToFit="1"/>
      <protection hidden="1"/>
    </xf>
    <xf numFmtId="0" fontId="9" fillId="0" borderId="0" xfId="0" applyNumberFormat="1" applyFont="1" applyFill="1" applyBorder="1" applyAlignment="1" applyProtection="1">
      <alignment horizontal="center" shrinkToFit="1"/>
      <protection hidden="1"/>
    </xf>
    <xf numFmtId="2" fontId="9" fillId="0" borderId="0" xfId="0" applyNumberFormat="1" applyFont="1" applyFill="1" applyBorder="1" applyAlignment="1" applyProtection="1">
      <alignment shrinkToFit="1"/>
      <protection hidden="1"/>
    </xf>
    <xf numFmtId="4" fontId="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2" xfId="49" applyFont="1" applyFill="1" applyBorder="1" applyAlignment="1" applyProtection="1">
      <alignment horizontal="center" vertical="center" shrinkToFit="1"/>
      <protection hidden="1"/>
    </xf>
    <xf numFmtId="4" fontId="9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4" xfId="49" applyFont="1" applyFill="1" applyBorder="1" applyAlignment="1" applyProtection="1">
      <alignment horizontal="center" vertical="center" shrinkToFit="1"/>
      <protection hidden="1"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50" applyFont="1" applyFill="1" applyBorder="1" applyAlignment="1">
      <alignment horizontal="left" vertical="center" indent="1"/>
      <protection/>
    </xf>
    <xf numFmtId="4" fontId="9" fillId="0" borderId="11" xfId="0" applyNumberFormat="1" applyFont="1" applyFill="1" applyBorder="1" applyAlignment="1" applyProtection="1">
      <alignment horizontal="center" vertical="center" shrinkToFit="1"/>
      <protection hidden="1"/>
    </xf>
    <xf numFmtId="193" fontId="9" fillId="0" borderId="11" xfId="0" applyNumberFormat="1" applyFont="1" applyFill="1" applyBorder="1" applyAlignment="1" applyProtection="1">
      <alignment horizontal="right" vertical="center" shrinkToFit="1"/>
      <protection hidden="1"/>
    </xf>
    <xf numFmtId="2" fontId="9" fillId="0" borderId="15" xfId="0" applyNumberFormat="1" applyFont="1" applyFill="1" applyBorder="1" applyAlignment="1" applyProtection="1">
      <alignment horizontal="center" vertical="center" shrinkToFit="1"/>
      <protection hidden="1"/>
    </xf>
    <xf numFmtId="1" fontId="9" fillId="0" borderId="16" xfId="0" applyNumberFormat="1" applyFont="1" applyFill="1" applyBorder="1" applyAlignment="1" applyProtection="1">
      <alignment horizontal="center" vertical="center" shrinkToFit="1"/>
      <protection hidden="1"/>
    </xf>
    <xf numFmtId="1" fontId="9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8" xfId="0" applyNumberFormat="1" applyFont="1" applyFill="1" applyBorder="1" applyAlignment="1" applyProtection="1">
      <alignment horizontal="center" vertical="center" shrinkToFit="1"/>
      <protection hidden="1"/>
    </xf>
    <xf numFmtId="1" fontId="9" fillId="0" borderId="19" xfId="0" applyNumberFormat="1" applyFont="1" applyFill="1" applyBorder="1" applyAlignment="1" applyProtection="1">
      <alignment horizontal="center" vertical="center" shrinkToFit="1"/>
      <protection hidden="1"/>
    </xf>
    <xf numFmtId="4" fontId="9" fillId="0" borderId="19" xfId="0" applyNumberFormat="1" applyFont="1" applyFill="1" applyBorder="1" applyAlignment="1" applyProtection="1">
      <alignment horizontal="right" vertical="center" shrinkToFit="1"/>
      <protection hidden="1"/>
    </xf>
    <xf numFmtId="2" fontId="9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vertical="center"/>
    </xf>
    <xf numFmtId="1" fontId="9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2" xfId="49" applyFont="1" applyFill="1" applyBorder="1" applyAlignment="1" applyProtection="1">
      <alignment horizontal="center" shrinkToFit="1"/>
      <protection hidden="1"/>
    </xf>
    <xf numFmtId="0" fontId="0" fillId="0" borderId="14" xfId="49" applyFont="1" applyFill="1" applyBorder="1" applyAlignment="1" applyProtection="1">
      <alignment horizontal="center" shrinkToFit="1"/>
      <protection hidden="1"/>
    </xf>
    <xf numFmtId="0" fontId="0" fillId="0" borderId="11" xfId="49" applyFont="1" applyFill="1" applyBorder="1" applyAlignment="1" applyProtection="1">
      <alignment horizontal="center" shrinkToFit="1"/>
      <protection hidden="1"/>
    </xf>
    <xf numFmtId="0" fontId="0" fillId="0" borderId="11" xfId="50" applyFont="1" applyFill="1" applyBorder="1" applyAlignment="1">
      <alignment horizontal="left" indent="1"/>
      <protection/>
    </xf>
    <xf numFmtId="2" fontId="0" fillId="0" borderId="16" xfId="0" applyNumberFormat="1" applyFont="1" applyFill="1" applyBorder="1" applyAlignment="1" applyProtection="1">
      <alignment horizontal="center" shrinkToFit="1"/>
      <protection hidden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20" xfId="0" applyNumberFormat="1" applyFont="1" applyFill="1" applyBorder="1" applyAlignment="1" applyProtection="1">
      <alignment horizontal="center" vertical="center" shrinkToFit="1"/>
      <protection hidden="1"/>
    </xf>
    <xf numFmtId="4" fontId="9" fillId="0" borderId="21" xfId="0" applyNumberFormat="1" applyFont="1" applyFill="1" applyBorder="1" applyAlignment="1" applyProtection="1">
      <alignment horizontal="right" vertical="center" shrinkToFit="1"/>
      <protection hidden="1"/>
    </xf>
    <xf numFmtId="4" fontId="9" fillId="0" borderId="22" xfId="0" applyNumberFormat="1" applyFont="1" applyFill="1" applyBorder="1" applyAlignment="1" applyProtection="1">
      <alignment horizontal="right" vertical="center" shrinkToFit="1"/>
      <protection hidden="1"/>
    </xf>
    <xf numFmtId="4" fontId="9" fillId="0" borderId="23" xfId="0" applyNumberFormat="1" applyFont="1" applyFill="1" applyBorder="1" applyAlignment="1" applyProtection="1">
      <alignment horizontal="right" vertical="center" shrinkToFit="1"/>
      <protection hidden="1"/>
    </xf>
    <xf numFmtId="4" fontId="9" fillId="0" borderId="24" xfId="0" applyNumberFormat="1" applyFont="1" applyFill="1" applyBorder="1" applyAlignment="1" applyProtection="1">
      <alignment horizontal="right" vertical="center" shrinkToFit="1"/>
      <protection hidden="1"/>
    </xf>
    <xf numFmtId="0" fontId="49" fillId="0" borderId="0" xfId="47" applyAlignment="1" applyProtection="1">
      <alignment/>
      <protection/>
    </xf>
    <xf numFmtId="0" fontId="9" fillId="0" borderId="25" xfId="49" applyFont="1" applyFill="1" applyBorder="1" applyAlignment="1" applyProtection="1">
      <alignment horizontal="center"/>
      <protection hidden="1"/>
    </xf>
    <xf numFmtId="0" fontId="9" fillId="0" borderId="26" xfId="49" applyFont="1" applyFill="1" applyBorder="1" applyAlignment="1" applyProtection="1">
      <alignment horizontal="center"/>
      <protection hidden="1"/>
    </xf>
    <xf numFmtId="0" fontId="2" fillId="0" borderId="0" xfId="49" applyFont="1" applyFill="1" applyAlignment="1" applyProtection="1">
      <alignment vertical="center"/>
      <protection hidden="1"/>
    </xf>
    <xf numFmtId="195" fontId="0" fillId="0" borderId="0" xfId="0" applyNumberFormat="1" applyAlignment="1">
      <alignment/>
    </xf>
    <xf numFmtId="0" fontId="52" fillId="0" borderId="10" xfId="0" applyFont="1" applyBorder="1" applyAlignment="1">
      <alignment horizontal="center" vertical="center"/>
    </xf>
    <xf numFmtId="195" fontId="0" fillId="0" borderId="10" xfId="0" applyNumberFormat="1" applyBorder="1" applyAlignment="1">
      <alignment vertical="center"/>
    </xf>
    <xf numFmtId="9" fontId="52" fillId="0" borderId="10" xfId="0" applyNumberFormat="1" applyFont="1" applyBorder="1" applyAlignment="1">
      <alignment horizontal="center" vertical="center"/>
    </xf>
    <xf numFmtId="195" fontId="0" fillId="0" borderId="10" xfId="0" applyNumberFormat="1" applyBorder="1" applyAlignment="1">
      <alignment/>
    </xf>
    <xf numFmtId="0" fontId="9" fillId="0" borderId="0" xfId="49" applyFont="1" applyFill="1" applyBorder="1" applyAlignment="1" applyProtection="1">
      <alignment horizontal="left" vertical="center"/>
      <protection hidden="1"/>
    </xf>
    <xf numFmtId="4" fontId="0" fillId="0" borderId="10" xfId="0" applyNumberFormat="1" applyBorder="1" applyAlignment="1">
      <alignment/>
    </xf>
    <xf numFmtId="210" fontId="0" fillId="0" borderId="27" xfId="0" applyNumberFormat="1" applyFill="1" applyBorder="1" applyAlignment="1">
      <alignment/>
    </xf>
    <xf numFmtId="0" fontId="14" fillId="0" borderId="28" xfId="49" applyFont="1" applyFill="1" applyBorder="1" applyAlignment="1" applyProtection="1">
      <alignment horizontal="left" vertical="center"/>
      <protection hidden="1"/>
    </xf>
    <xf numFmtId="0" fontId="14" fillId="0" borderId="28" xfId="49" applyFont="1" applyFill="1" applyBorder="1" applyAlignment="1" applyProtection="1">
      <alignment horizontal="center" vertical="center"/>
      <protection hidden="1"/>
    </xf>
    <xf numFmtId="14" fontId="2" fillId="0" borderId="28" xfId="49" applyNumberFormat="1" applyFont="1" applyFill="1" applyBorder="1" applyAlignment="1" applyProtection="1">
      <alignment horizontal="left" vertical="center"/>
      <protection hidden="1"/>
    </xf>
    <xf numFmtId="0" fontId="2" fillId="0" borderId="0" xfId="49" applyFont="1" applyFill="1" applyAlignment="1" applyProtection="1">
      <alignment horizontal="left" vertical="center"/>
      <protection hidden="1"/>
    </xf>
    <xf numFmtId="0" fontId="9" fillId="0" borderId="0" xfId="49" applyFont="1" applyFill="1" applyBorder="1" applyAlignment="1" applyProtection="1">
      <alignment horizontal="left"/>
      <protection hidden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2" fillId="0" borderId="29" xfId="49" applyFont="1" applyFill="1" applyBorder="1" applyAlignment="1" applyProtection="1">
      <alignment horizontal="center" vertical="center" wrapText="1"/>
      <protection hidden="1"/>
    </xf>
    <xf numFmtId="0" fontId="12" fillId="0" borderId="30" xfId="49" applyFont="1" applyFill="1" applyBorder="1" applyAlignment="1" applyProtection="1">
      <alignment horizontal="center" vertical="center" wrapText="1"/>
      <protection hidden="1"/>
    </xf>
    <xf numFmtId="0" fontId="12" fillId="0" borderId="31" xfId="49" applyFont="1" applyFill="1" applyBorder="1" applyAlignment="1" applyProtection="1">
      <alignment horizontal="center" vertical="center" wrapText="1"/>
      <protection hidden="1"/>
    </xf>
    <xf numFmtId="0" fontId="4" fillId="0" borderId="29" xfId="49" applyFont="1" applyFill="1" applyBorder="1" applyAlignment="1" applyProtection="1">
      <alignment horizontal="center" vertical="center" wrapText="1"/>
      <protection hidden="1"/>
    </xf>
    <xf numFmtId="0" fontId="4" fillId="0" borderId="30" xfId="49" applyFont="1" applyFill="1" applyBorder="1" applyAlignment="1" applyProtection="1">
      <alignment horizontal="center" vertical="center" wrapText="1"/>
      <protection hidden="1"/>
    </xf>
    <xf numFmtId="0" fontId="4" fillId="0" borderId="31" xfId="49" applyFont="1" applyFill="1" applyBorder="1" applyAlignment="1" applyProtection="1">
      <alignment horizontal="center" vertical="center" wrapText="1"/>
      <protection hidden="1"/>
    </xf>
    <xf numFmtId="0" fontId="0" fillId="0" borderId="32" xfId="49" applyFont="1" applyFill="1" applyBorder="1" applyAlignment="1" applyProtection="1">
      <alignment horizontal="center" vertical="center"/>
      <protection hidden="1"/>
    </xf>
    <xf numFmtId="0" fontId="0" fillId="0" borderId="31" xfId="49" applyFont="1" applyFill="1" applyBorder="1" applyAlignment="1" applyProtection="1">
      <alignment horizontal="center" vertical="center"/>
      <protection hidden="1"/>
    </xf>
    <xf numFmtId="0" fontId="9" fillId="0" borderId="25" xfId="49" applyFont="1" applyFill="1" applyBorder="1" applyAlignment="1" applyProtection="1">
      <alignment horizontal="center"/>
      <protection hidden="1"/>
    </xf>
    <xf numFmtId="0" fontId="9" fillId="0" borderId="26" xfId="49" applyFont="1" applyFill="1" applyBorder="1" applyAlignment="1" applyProtection="1">
      <alignment horizontal="center"/>
      <protection hidden="1"/>
    </xf>
    <xf numFmtId="0" fontId="2" fillId="0" borderId="28" xfId="49" applyFont="1" applyFill="1" applyBorder="1" applyAlignment="1" applyProtection="1">
      <alignment horizontal="left" vertical="center"/>
      <protection hidden="1"/>
    </xf>
    <xf numFmtId="0" fontId="4" fillId="0" borderId="33" xfId="49" applyFont="1" applyFill="1" applyBorder="1" applyAlignment="1" applyProtection="1">
      <alignment horizontal="center" vertical="center" wrapText="1"/>
      <protection hidden="1"/>
    </xf>
    <xf numFmtId="0" fontId="4" fillId="0" borderId="10" xfId="49" applyFont="1" applyFill="1" applyBorder="1" applyAlignment="1" applyProtection="1">
      <alignment horizontal="center" vertical="center" wrapText="1"/>
      <protection hidden="1"/>
    </xf>
    <xf numFmtId="0" fontId="4" fillId="0" borderId="13" xfId="49" applyFont="1" applyFill="1" applyBorder="1" applyAlignment="1" applyProtection="1">
      <alignment horizontal="center" vertical="center" wrapText="1"/>
      <protection hidden="1"/>
    </xf>
    <xf numFmtId="0" fontId="14" fillId="0" borderId="0" xfId="49" applyFont="1" applyFill="1" applyAlignment="1" applyProtection="1">
      <alignment horizontal="left" vertical="center"/>
      <protection hidden="1"/>
    </xf>
    <xf numFmtId="212" fontId="13" fillId="0" borderId="0" xfId="49" applyNumberFormat="1" applyFont="1" applyFill="1" applyBorder="1" applyAlignment="1" applyProtection="1">
      <alignment horizontal="center"/>
      <protection hidden="1"/>
    </xf>
    <xf numFmtId="0" fontId="0" fillId="0" borderId="34" xfId="49" applyFont="1" applyFill="1" applyBorder="1" applyAlignment="1" applyProtection="1">
      <alignment horizontal="center"/>
      <protection hidden="1"/>
    </xf>
    <xf numFmtId="0" fontId="0" fillId="0" borderId="35" xfId="49" applyFont="1" applyFill="1" applyBorder="1" applyAlignment="1" applyProtection="1">
      <alignment horizontal="center"/>
      <protection hidden="1"/>
    </xf>
    <xf numFmtId="0" fontId="4" fillId="0" borderId="36" xfId="49" applyFont="1" applyFill="1" applyBorder="1" applyAlignment="1" applyProtection="1">
      <alignment horizontal="center" vertical="center" wrapText="1"/>
      <protection hidden="1"/>
    </xf>
    <xf numFmtId="0" fontId="4" fillId="0" borderId="22" xfId="49" applyFont="1" applyFill="1" applyBorder="1" applyAlignment="1" applyProtection="1">
      <alignment horizontal="center" vertical="center" wrapText="1"/>
      <protection hidden="1"/>
    </xf>
    <xf numFmtId="0" fontId="4" fillId="0" borderId="23" xfId="49" applyFont="1" applyFill="1" applyBorder="1" applyAlignment="1" applyProtection="1">
      <alignment horizontal="center" vertical="center" wrapText="1"/>
      <protection hidden="1"/>
    </xf>
    <xf numFmtId="0" fontId="4" fillId="0" borderId="37" xfId="49" applyFont="1" applyFill="1" applyBorder="1" applyAlignment="1" applyProtection="1">
      <alignment horizontal="center" vertical="center" wrapText="1"/>
      <protection hidden="1"/>
    </xf>
    <xf numFmtId="0" fontId="4" fillId="0" borderId="38" xfId="49" applyFont="1" applyFill="1" applyBorder="1" applyAlignment="1" applyProtection="1">
      <alignment horizontal="center" vertical="center" wrapText="1"/>
      <protection hidden="1"/>
    </xf>
    <xf numFmtId="0" fontId="4" fillId="0" borderId="12" xfId="49" applyFont="1" applyFill="1" applyBorder="1" applyAlignment="1" applyProtection="1">
      <alignment horizontal="center" vertical="center" wrapText="1"/>
      <protection hidden="1"/>
    </xf>
    <xf numFmtId="0" fontId="4" fillId="0" borderId="17" xfId="49" applyFont="1" applyFill="1" applyBorder="1" applyAlignment="1" applyProtection="1">
      <alignment horizontal="center" vertical="center" wrapText="1"/>
      <protection hidden="1"/>
    </xf>
    <xf numFmtId="0" fontId="4" fillId="0" borderId="34" xfId="49" applyFont="1" applyFill="1" applyBorder="1" applyAlignment="1" applyProtection="1">
      <alignment horizontal="center" vertical="center" wrapText="1"/>
      <protection hidden="1"/>
    </xf>
    <xf numFmtId="0" fontId="4" fillId="0" borderId="35" xfId="49" applyFont="1" applyFill="1" applyBorder="1" applyAlignment="1" applyProtection="1">
      <alignment horizontal="center" vertical="center" wrapText="1"/>
      <protection hidden="1"/>
    </xf>
    <xf numFmtId="0" fontId="9" fillId="0" borderId="0" xfId="49" applyFont="1" applyFill="1" applyBorder="1" applyAlignment="1" applyProtection="1">
      <alignment horizontal="center"/>
      <protection hidden="1"/>
    </xf>
    <xf numFmtId="0" fontId="0" fillId="0" borderId="0" xfId="49" applyFont="1" applyFill="1" applyAlignment="1" applyProtection="1">
      <alignment horizontal="center"/>
      <protection hidden="1"/>
    </xf>
    <xf numFmtId="0" fontId="2" fillId="0" borderId="37" xfId="49" applyFont="1" applyFill="1" applyBorder="1" applyAlignment="1" applyProtection="1">
      <alignment horizontal="left"/>
      <protection hidden="1"/>
    </xf>
    <xf numFmtId="0" fontId="2" fillId="0" borderId="36" xfId="49" applyFont="1" applyFill="1" applyBorder="1" applyAlignment="1" applyProtection="1">
      <alignment horizontal="left"/>
      <protection hidden="1"/>
    </xf>
    <xf numFmtId="0" fontId="3" fillId="0" borderId="37" xfId="0" applyNumberFormat="1" applyFont="1" applyFill="1" applyBorder="1" applyAlignment="1" applyProtection="1">
      <alignment horizontal="center"/>
      <protection hidden="1"/>
    </xf>
    <xf numFmtId="0" fontId="3" fillId="0" borderId="38" xfId="0" applyNumberFormat="1" applyFont="1" applyFill="1" applyBorder="1" applyAlignment="1" applyProtection="1">
      <alignment horizontal="center"/>
      <protection hidden="1"/>
    </xf>
    <xf numFmtId="0" fontId="2" fillId="0" borderId="34" xfId="49" applyFont="1" applyFill="1" applyBorder="1" applyAlignment="1" applyProtection="1">
      <alignment horizontal="left"/>
      <protection hidden="1"/>
    </xf>
    <xf numFmtId="0" fontId="2" fillId="0" borderId="23" xfId="49" applyFont="1" applyFill="1" applyBorder="1" applyAlignment="1" applyProtection="1">
      <alignment horizontal="left"/>
      <protection hidden="1"/>
    </xf>
    <xf numFmtId="0" fontId="3" fillId="0" borderId="39" xfId="0" applyFont="1" applyFill="1" applyBorder="1" applyAlignment="1" applyProtection="1">
      <alignment horizontal="center"/>
      <protection hidden="1"/>
    </xf>
    <xf numFmtId="0" fontId="3" fillId="0" borderId="40" xfId="0" applyFont="1" applyFill="1" applyBorder="1" applyAlignment="1" applyProtection="1">
      <alignment horizontal="center"/>
      <protection hidden="1"/>
    </xf>
    <xf numFmtId="0" fontId="0" fillId="0" borderId="41" xfId="49" applyFont="1" applyFill="1" applyBorder="1" applyAlignment="1" applyProtection="1">
      <alignment horizontal="center" vertical="center" textRotation="90"/>
      <protection hidden="1"/>
    </xf>
    <xf numFmtId="0" fontId="0" fillId="0" borderId="42" xfId="49" applyFont="1" applyFill="1" applyBorder="1" applyAlignment="1" applyProtection="1">
      <alignment horizontal="center" vertical="center" textRotation="90"/>
      <protection hidden="1"/>
    </xf>
    <xf numFmtId="0" fontId="0" fillId="0" borderId="39" xfId="49" applyFont="1" applyFill="1" applyBorder="1" applyAlignment="1" applyProtection="1">
      <alignment horizontal="center" vertical="center" textRotation="90"/>
      <protection hidden="1"/>
    </xf>
    <xf numFmtId="0" fontId="9" fillId="0" borderId="43" xfId="49" applyFont="1" applyFill="1" applyBorder="1" applyAlignment="1" applyProtection="1">
      <alignment horizontal="center"/>
      <protection hidden="1"/>
    </xf>
    <xf numFmtId="0" fontId="9" fillId="0" borderId="44" xfId="49" applyFont="1" applyFill="1" applyBorder="1" applyAlignment="1" applyProtection="1">
      <alignment horizontal="center"/>
      <protection hidden="1"/>
    </xf>
    <xf numFmtId="0" fontId="4" fillId="0" borderId="45" xfId="49" applyFont="1" applyFill="1" applyBorder="1" applyAlignment="1" applyProtection="1">
      <alignment horizontal="center" vertical="center" wrapText="1"/>
      <protection hidden="1"/>
    </xf>
    <xf numFmtId="0" fontId="4" fillId="0" borderId="46" xfId="49" applyFont="1" applyFill="1" applyBorder="1" applyAlignment="1" applyProtection="1">
      <alignment horizontal="center" vertical="center" wrapText="1"/>
      <protection hidden="1"/>
    </xf>
    <xf numFmtId="0" fontId="4" fillId="0" borderId="47" xfId="49" applyFont="1" applyFill="1" applyBorder="1" applyAlignment="1" applyProtection="1">
      <alignment horizontal="center" vertical="center" wrapText="1"/>
      <protection hidden="1"/>
    </xf>
    <xf numFmtId="192" fontId="9" fillId="0" borderId="48" xfId="49" applyNumberFormat="1" applyFont="1" applyFill="1" applyBorder="1" applyAlignment="1" applyProtection="1">
      <alignment horizontal="right" vertical="center" indent="1" shrinkToFit="1"/>
      <protection hidden="1"/>
    </xf>
    <xf numFmtId="192" fontId="9" fillId="0" borderId="49" xfId="49" applyNumberFormat="1" applyFont="1" applyFill="1" applyBorder="1" applyAlignment="1" applyProtection="1">
      <alignment horizontal="right" vertical="center" indent="1" shrinkToFit="1"/>
      <protection hidden="1"/>
    </xf>
    <xf numFmtId="192" fontId="9" fillId="0" borderId="50" xfId="49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51" xfId="49" applyFont="1" applyFill="1" applyBorder="1" applyAlignment="1" applyProtection="1">
      <alignment horizontal="center" vertical="center" textRotation="90"/>
      <protection hidden="1"/>
    </xf>
    <xf numFmtId="0" fontId="0" fillId="0" borderId="40" xfId="49" applyFont="1" applyFill="1" applyBorder="1" applyAlignment="1" applyProtection="1">
      <alignment horizontal="center" vertical="center" textRotation="90"/>
      <protection hidden="1"/>
    </xf>
    <xf numFmtId="0" fontId="0" fillId="0" borderId="36" xfId="49" applyFont="1" applyFill="1" applyBorder="1" applyAlignment="1" applyProtection="1">
      <alignment horizontal="center" vertical="center"/>
      <protection hidden="1"/>
    </xf>
    <xf numFmtId="0" fontId="0" fillId="0" borderId="52" xfId="49" applyFont="1" applyFill="1" applyBorder="1" applyAlignment="1" applyProtection="1">
      <alignment horizontal="center" vertical="center"/>
      <protection hidden="1"/>
    </xf>
    <xf numFmtId="0" fontId="0" fillId="0" borderId="53" xfId="49" applyFont="1" applyFill="1" applyBorder="1" applyAlignment="1" applyProtection="1">
      <alignment horizontal="center" vertical="center"/>
      <protection hidden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92" fontId="0" fillId="0" borderId="48" xfId="49" applyNumberFormat="1" applyFont="1" applyFill="1" applyBorder="1" applyAlignment="1" applyProtection="1">
      <alignment horizontal="center" vertical="center" shrinkToFit="1"/>
      <protection hidden="1"/>
    </xf>
    <xf numFmtId="192" fontId="0" fillId="0" borderId="49" xfId="49" applyNumberFormat="1" applyFont="1" applyFill="1" applyBorder="1" applyAlignment="1" applyProtection="1">
      <alignment horizontal="center" vertical="center" shrinkToFit="1"/>
      <protection hidden="1"/>
    </xf>
    <xf numFmtId="192" fontId="0" fillId="0" borderId="54" xfId="49" applyNumberFormat="1" applyFont="1" applyFill="1" applyBorder="1" applyAlignment="1" applyProtection="1">
      <alignment horizontal="center" vertical="center" shrinkToFit="1"/>
      <protection hidden="1"/>
    </xf>
    <xf numFmtId="0" fontId="0" fillId="0" borderId="21" xfId="49" applyFont="1" applyFill="1" applyBorder="1" applyAlignment="1" applyProtection="1">
      <alignment horizontal="center" shrinkToFit="1"/>
      <protection hidden="1"/>
    </xf>
    <xf numFmtId="0" fontId="0" fillId="0" borderId="15" xfId="49" applyFont="1" applyFill="1" applyBorder="1" applyAlignment="1" applyProtection="1">
      <alignment horizontal="center" shrinkToFit="1"/>
      <protection hidden="1"/>
    </xf>
    <xf numFmtId="0" fontId="0" fillId="0" borderId="10" xfId="49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ÇEŞİTLİÖDEMELERBRD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2">
    <dxf>
      <fill>
        <patternFill>
          <fgColor indexed="40"/>
          <bgColor indexed="13"/>
        </patternFill>
      </fill>
    </dxf>
    <dxf>
      <fill>
        <patternFill>
          <fgColor indexed="40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6.28125" style="0" customWidth="1"/>
    <col min="2" max="2" width="13.57421875" style="0" customWidth="1"/>
    <col min="3" max="3" width="27.7109375" style="0" customWidth="1"/>
    <col min="4" max="4" width="27.00390625" style="0" customWidth="1"/>
    <col min="5" max="5" width="9.28125" style="0" customWidth="1"/>
    <col min="6" max="14" width="7.7109375" style="0" customWidth="1"/>
    <col min="15" max="15" width="6.8515625" style="0" bestFit="1" customWidth="1"/>
    <col min="16" max="16" width="8.8515625" style="0" customWidth="1"/>
  </cols>
  <sheetData>
    <row r="1" spans="1:16" ht="18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3.5" thickBot="1">
      <c r="A2" s="114" t="s">
        <v>43</v>
      </c>
      <c r="B2" s="114"/>
      <c r="C2" s="95" t="s">
        <v>56</v>
      </c>
      <c r="D2" s="95"/>
      <c r="E2" s="95"/>
      <c r="F2" s="95"/>
      <c r="G2" s="95"/>
      <c r="H2" s="95"/>
      <c r="I2" s="95"/>
      <c r="J2" s="95"/>
      <c r="K2" s="95"/>
      <c r="L2" s="9"/>
      <c r="M2" s="9"/>
      <c r="N2" s="10"/>
      <c r="O2" s="10"/>
      <c r="P2" s="8"/>
    </row>
    <row r="3" spans="1:16" ht="12.75">
      <c r="A3" s="114" t="s">
        <v>44</v>
      </c>
      <c r="B3" s="114"/>
      <c r="C3" s="95" t="s">
        <v>45</v>
      </c>
      <c r="D3" s="95"/>
      <c r="E3" s="83"/>
      <c r="F3" s="83"/>
      <c r="G3" s="83"/>
      <c r="H3" s="83"/>
      <c r="I3" s="83"/>
      <c r="J3" s="83"/>
      <c r="K3" s="83"/>
      <c r="L3" s="11"/>
      <c r="M3" s="129" t="s">
        <v>1</v>
      </c>
      <c r="N3" s="130"/>
      <c r="O3" s="131" t="s">
        <v>64</v>
      </c>
      <c r="P3" s="132">
        <f ca="1">MONTH(TODAY())</f>
        <v>2</v>
      </c>
    </row>
    <row r="4" spans="1:16" ht="13.5" thickBot="1">
      <c r="A4" s="92" t="s">
        <v>53</v>
      </c>
      <c r="B4" s="92"/>
      <c r="C4" s="110" t="s">
        <v>54</v>
      </c>
      <c r="D4" s="110"/>
      <c r="E4" s="93" t="s">
        <v>65</v>
      </c>
      <c r="F4" s="93"/>
      <c r="G4" s="94" t="s">
        <v>55</v>
      </c>
      <c r="H4" s="94"/>
      <c r="I4" s="94"/>
      <c r="J4" s="94"/>
      <c r="K4" s="94"/>
      <c r="L4" s="11"/>
      <c r="M4" s="133" t="s">
        <v>2</v>
      </c>
      <c r="N4" s="134"/>
      <c r="O4" s="135">
        <v>2022</v>
      </c>
      <c r="P4" s="136"/>
    </row>
    <row r="5" spans="1:16" ht="23.25" customHeight="1">
      <c r="A5" s="137" t="s">
        <v>3</v>
      </c>
      <c r="B5" s="150" t="s">
        <v>4</v>
      </c>
      <c r="C5" s="151"/>
      <c r="D5" s="151"/>
      <c r="E5" s="152"/>
      <c r="F5" s="142" t="s">
        <v>48</v>
      </c>
      <c r="G5" s="103" t="s">
        <v>69</v>
      </c>
      <c r="H5" s="97" t="s">
        <v>49</v>
      </c>
      <c r="I5" s="100" t="s">
        <v>51</v>
      </c>
      <c r="J5" s="97" t="s">
        <v>50</v>
      </c>
      <c r="K5" s="97" t="s">
        <v>52</v>
      </c>
      <c r="L5" s="103" t="s">
        <v>5</v>
      </c>
      <c r="M5" s="111" t="s">
        <v>6</v>
      </c>
      <c r="N5" s="118" t="s">
        <v>7</v>
      </c>
      <c r="O5" s="121" t="s">
        <v>8</v>
      </c>
      <c r="P5" s="122"/>
    </row>
    <row r="6" spans="1:16" ht="12.75">
      <c r="A6" s="138"/>
      <c r="B6" s="106" t="s">
        <v>9</v>
      </c>
      <c r="C6" s="106" t="s">
        <v>10</v>
      </c>
      <c r="D6" s="106" t="s">
        <v>11</v>
      </c>
      <c r="E6" s="148" t="s">
        <v>12</v>
      </c>
      <c r="F6" s="143"/>
      <c r="G6" s="104"/>
      <c r="H6" s="98"/>
      <c r="I6" s="101"/>
      <c r="J6" s="98"/>
      <c r="K6" s="98"/>
      <c r="L6" s="104"/>
      <c r="M6" s="112"/>
      <c r="N6" s="119"/>
      <c r="O6" s="123"/>
      <c r="P6" s="124"/>
    </row>
    <row r="7" spans="1:16" ht="29.25" customHeight="1" thickBot="1">
      <c r="A7" s="139"/>
      <c r="B7" s="107"/>
      <c r="C7" s="107"/>
      <c r="D7" s="107"/>
      <c r="E7" s="149"/>
      <c r="F7" s="144"/>
      <c r="G7" s="105" t="s">
        <v>13</v>
      </c>
      <c r="H7" s="99"/>
      <c r="I7" s="102"/>
      <c r="J7" s="99"/>
      <c r="K7" s="99"/>
      <c r="L7" s="105"/>
      <c r="M7" s="113"/>
      <c r="N7" s="120"/>
      <c r="O7" s="125"/>
      <c r="P7" s="126"/>
    </row>
    <row r="8" spans="1:16" ht="21.75" customHeight="1">
      <c r="A8" s="52">
        <v>1</v>
      </c>
      <c r="B8" s="53">
        <v>12345678900</v>
      </c>
      <c r="C8" s="53" t="s">
        <v>59</v>
      </c>
      <c r="D8" s="54" t="s">
        <v>60</v>
      </c>
      <c r="E8" s="58">
        <v>17</v>
      </c>
      <c r="F8" s="57">
        <v>4253.4</v>
      </c>
      <c r="G8" s="47">
        <v>1276.02</v>
      </c>
      <c r="H8" s="55">
        <f>G8/30</f>
        <v>42.534</v>
      </c>
      <c r="I8" s="49">
        <v>30</v>
      </c>
      <c r="J8" s="65">
        <v>0</v>
      </c>
      <c r="K8" s="56">
        <f>H8*(I8-J8)</f>
        <v>1276.02</v>
      </c>
      <c r="L8" s="55">
        <v>0</v>
      </c>
      <c r="M8" s="55">
        <f>L8</f>
        <v>0</v>
      </c>
      <c r="N8" s="76">
        <f>K8-M8</f>
        <v>1276.02</v>
      </c>
      <c r="O8" s="140"/>
      <c r="P8" s="141"/>
    </row>
    <row r="9" spans="1:16" ht="21.75" customHeight="1">
      <c r="A9" s="50">
        <v>2</v>
      </c>
      <c r="B9" s="53">
        <v>12345678900</v>
      </c>
      <c r="C9" s="53" t="s">
        <v>59</v>
      </c>
      <c r="D9" s="54" t="s">
        <v>60</v>
      </c>
      <c r="E9" s="59">
        <v>17</v>
      </c>
      <c r="F9" s="57">
        <v>4253.4</v>
      </c>
      <c r="G9" s="47">
        <v>1276.02</v>
      </c>
      <c r="H9" s="55">
        <f aca="true" t="shared" si="0" ref="H9:H22">G9/30</f>
        <v>42.534</v>
      </c>
      <c r="I9" s="48">
        <v>30</v>
      </c>
      <c r="J9" s="65">
        <v>0</v>
      </c>
      <c r="K9" s="56">
        <f aca="true" t="shared" si="1" ref="K9:K22">H9*(I9-J9)</f>
        <v>1276.02</v>
      </c>
      <c r="L9" s="47">
        <v>0</v>
      </c>
      <c r="M9" s="47">
        <f>L9</f>
        <v>0</v>
      </c>
      <c r="N9" s="77">
        <f>K9-M9</f>
        <v>1276.02</v>
      </c>
      <c r="O9" s="108"/>
      <c r="P9" s="109"/>
    </row>
    <row r="10" spans="1:16" ht="21.75" customHeight="1">
      <c r="A10" s="52">
        <v>3</v>
      </c>
      <c r="B10" s="53">
        <v>12345678900</v>
      </c>
      <c r="C10" s="53" t="s">
        <v>59</v>
      </c>
      <c r="D10" s="54" t="s">
        <v>60</v>
      </c>
      <c r="E10" s="58">
        <v>17</v>
      </c>
      <c r="F10" s="57">
        <v>4253.4</v>
      </c>
      <c r="G10" s="47">
        <v>1276.02</v>
      </c>
      <c r="H10" s="55">
        <f t="shared" si="0"/>
        <v>42.534</v>
      </c>
      <c r="I10" s="49">
        <v>30</v>
      </c>
      <c r="J10" s="65">
        <v>0</v>
      </c>
      <c r="K10" s="56">
        <f t="shared" si="1"/>
        <v>1276.02</v>
      </c>
      <c r="L10" s="47">
        <v>0</v>
      </c>
      <c r="M10" s="47">
        <f>L10</f>
        <v>0</v>
      </c>
      <c r="N10" s="77">
        <f>K10-M10</f>
        <v>1276.02</v>
      </c>
      <c r="O10" s="108"/>
      <c r="P10" s="109"/>
    </row>
    <row r="11" spans="1:16" ht="21.75" customHeight="1">
      <c r="A11" s="50">
        <v>4</v>
      </c>
      <c r="B11" s="53">
        <v>12345678900</v>
      </c>
      <c r="C11" s="53" t="s">
        <v>59</v>
      </c>
      <c r="D11" s="54" t="s">
        <v>60</v>
      </c>
      <c r="E11" s="59">
        <v>17</v>
      </c>
      <c r="F11" s="57">
        <v>4253.4</v>
      </c>
      <c r="G11" s="47">
        <v>1276.02</v>
      </c>
      <c r="H11" s="55">
        <f t="shared" si="0"/>
        <v>42.534</v>
      </c>
      <c r="I11" s="48">
        <v>30</v>
      </c>
      <c r="J11" s="65">
        <v>0</v>
      </c>
      <c r="K11" s="56">
        <f t="shared" si="1"/>
        <v>1276.02</v>
      </c>
      <c r="L11" s="47">
        <v>0</v>
      </c>
      <c r="M11" s="47">
        <f>L11</f>
        <v>0</v>
      </c>
      <c r="N11" s="77">
        <f>K11-M11</f>
        <v>1276.02</v>
      </c>
      <c r="O11" s="108"/>
      <c r="P11" s="109"/>
    </row>
    <row r="12" spans="1:16" ht="21.75" customHeight="1">
      <c r="A12" s="52">
        <v>5</v>
      </c>
      <c r="B12" s="53">
        <v>12345678900</v>
      </c>
      <c r="C12" s="53" t="s">
        <v>59</v>
      </c>
      <c r="D12" s="54" t="s">
        <v>60</v>
      </c>
      <c r="E12" s="58">
        <v>17</v>
      </c>
      <c r="F12" s="57">
        <v>4253.4</v>
      </c>
      <c r="G12" s="47">
        <v>1276.02</v>
      </c>
      <c r="H12" s="55">
        <f t="shared" si="0"/>
        <v>42.534</v>
      </c>
      <c r="I12" s="49">
        <v>30</v>
      </c>
      <c r="J12" s="65">
        <v>0</v>
      </c>
      <c r="K12" s="56">
        <f t="shared" si="1"/>
        <v>1276.02</v>
      </c>
      <c r="L12" s="47">
        <v>0</v>
      </c>
      <c r="M12" s="47">
        <f aca="true" t="shared" si="2" ref="M12:M22">L12</f>
        <v>0</v>
      </c>
      <c r="N12" s="77">
        <f aca="true" t="shared" si="3" ref="N12:N22">K12-M12</f>
        <v>1276.02</v>
      </c>
      <c r="O12" s="108"/>
      <c r="P12" s="109"/>
    </row>
    <row r="13" spans="1:16" ht="21.75" customHeight="1">
      <c r="A13" s="50">
        <v>6</v>
      </c>
      <c r="B13" s="53">
        <v>12345678900</v>
      </c>
      <c r="C13" s="53" t="s">
        <v>59</v>
      </c>
      <c r="D13" s="54" t="s">
        <v>60</v>
      </c>
      <c r="E13" s="59">
        <v>17</v>
      </c>
      <c r="F13" s="57">
        <v>4253.4</v>
      </c>
      <c r="G13" s="47">
        <v>1276.02</v>
      </c>
      <c r="H13" s="55">
        <f t="shared" si="0"/>
        <v>42.534</v>
      </c>
      <c r="I13" s="48">
        <v>30</v>
      </c>
      <c r="J13" s="65">
        <v>0</v>
      </c>
      <c r="K13" s="56">
        <f t="shared" si="1"/>
        <v>1276.02</v>
      </c>
      <c r="L13" s="47">
        <v>0</v>
      </c>
      <c r="M13" s="47">
        <f t="shared" si="2"/>
        <v>0</v>
      </c>
      <c r="N13" s="77">
        <f t="shared" si="3"/>
        <v>1276.02</v>
      </c>
      <c r="O13" s="108"/>
      <c r="P13" s="109"/>
    </row>
    <row r="14" spans="1:16" ht="21.75" customHeight="1">
      <c r="A14" s="52">
        <v>7</v>
      </c>
      <c r="B14" s="53">
        <v>12345678900</v>
      </c>
      <c r="C14" s="53" t="s">
        <v>59</v>
      </c>
      <c r="D14" s="54" t="s">
        <v>60</v>
      </c>
      <c r="E14" s="58">
        <v>17</v>
      </c>
      <c r="F14" s="57">
        <v>4253.4</v>
      </c>
      <c r="G14" s="47">
        <v>1276.02</v>
      </c>
      <c r="H14" s="55">
        <f t="shared" si="0"/>
        <v>42.534</v>
      </c>
      <c r="I14" s="49">
        <v>30</v>
      </c>
      <c r="J14" s="65">
        <v>0</v>
      </c>
      <c r="K14" s="56">
        <f t="shared" si="1"/>
        <v>1276.02</v>
      </c>
      <c r="L14" s="47">
        <v>0</v>
      </c>
      <c r="M14" s="47">
        <f t="shared" si="2"/>
        <v>0</v>
      </c>
      <c r="N14" s="77">
        <f t="shared" si="3"/>
        <v>1276.02</v>
      </c>
      <c r="O14" s="108"/>
      <c r="P14" s="109"/>
    </row>
    <row r="15" spans="1:16" ht="21.75" customHeight="1">
      <c r="A15" s="50">
        <v>8</v>
      </c>
      <c r="B15" s="53">
        <v>12345678900</v>
      </c>
      <c r="C15" s="53" t="s">
        <v>59</v>
      </c>
      <c r="D15" s="54" t="s">
        <v>60</v>
      </c>
      <c r="E15" s="59">
        <v>17</v>
      </c>
      <c r="F15" s="57">
        <v>4253.4</v>
      </c>
      <c r="G15" s="47">
        <v>1276.02</v>
      </c>
      <c r="H15" s="55">
        <f t="shared" si="0"/>
        <v>42.534</v>
      </c>
      <c r="I15" s="48">
        <v>30</v>
      </c>
      <c r="J15" s="65">
        <v>0</v>
      </c>
      <c r="K15" s="56">
        <f t="shared" si="1"/>
        <v>1276.02</v>
      </c>
      <c r="L15" s="47">
        <v>0</v>
      </c>
      <c r="M15" s="47">
        <f t="shared" si="2"/>
        <v>0</v>
      </c>
      <c r="N15" s="77">
        <f t="shared" si="3"/>
        <v>1276.02</v>
      </c>
      <c r="O15" s="108"/>
      <c r="P15" s="109"/>
    </row>
    <row r="16" spans="1:16" ht="21.75" customHeight="1">
      <c r="A16" s="52">
        <v>9</v>
      </c>
      <c r="B16" s="53">
        <v>12345678900</v>
      </c>
      <c r="C16" s="53" t="s">
        <v>59</v>
      </c>
      <c r="D16" s="54" t="s">
        <v>60</v>
      </c>
      <c r="E16" s="58">
        <v>17</v>
      </c>
      <c r="F16" s="57">
        <v>4253.4</v>
      </c>
      <c r="G16" s="47">
        <v>1276.02</v>
      </c>
      <c r="H16" s="55">
        <f t="shared" si="0"/>
        <v>42.534</v>
      </c>
      <c r="I16" s="49">
        <v>30</v>
      </c>
      <c r="J16" s="65">
        <v>0</v>
      </c>
      <c r="K16" s="56">
        <f t="shared" si="1"/>
        <v>1276.02</v>
      </c>
      <c r="L16" s="47">
        <v>0</v>
      </c>
      <c r="M16" s="47">
        <f t="shared" si="2"/>
        <v>0</v>
      </c>
      <c r="N16" s="77">
        <f t="shared" si="3"/>
        <v>1276.02</v>
      </c>
      <c r="O16" s="108"/>
      <c r="P16" s="109"/>
    </row>
    <row r="17" spans="1:16" ht="21.75" customHeight="1">
      <c r="A17" s="50">
        <v>10</v>
      </c>
      <c r="B17" s="53">
        <v>12345678900</v>
      </c>
      <c r="C17" s="53" t="s">
        <v>59</v>
      </c>
      <c r="D17" s="54" t="s">
        <v>60</v>
      </c>
      <c r="E17" s="59">
        <v>17</v>
      </c>
      <c r="F17" s="57">
        <v>4253.4</v>
      </c>
      <c r="G17" s="47">
        <v>1276.02</v>
      </c>
      <c r="H17" s="55">
        <f t="shared" si="0"/>
        <v>42.534</v>
      </c>
      <c r="I17" s="48">
        <v>30</v>
      </c>
      <c r="J17" s="65">
        <v>0</v>
      </c>
      <c r="K17" s="56">
        <f t="shared" si="1"/>
        <v>1276.02</v>
      </c>
      <c r="L17" s="47">
        <v>0</v>
      </c>
      <c r="M17" s="47">
        <f t="shared" si="2"/>
        <v>0</v>
      </c>
      <c r="N17" s="77">
        <f t="shared" si="3"/>
        <v>1276.02</v>
      </c>
      <c r="O17" s="108"/>
      <c r="P17" s="109"/>
    </row>
    <row r="18" spans="1:16" ht="21.75" customHeight="1">
      <c r="A18" s="52">
        <v>11</v>
      </c>
      <c r="B18" s="53">
        <v>12345678900</v>
      </c>
      <c r="C18" s="53" t="s">
        <v>59</v>
      </c>
      <c r="D18" s="54" t="s">
        <v>60</v>
      </c>
      <c r="E18" s="58">
        <v>17</v>
      </c>
      <c r="F18" s="57">
        <v>4253.4</v>
      </c>
      <c r="G18" s="47">
        <v>1276.02</v>
      </c>
      <c r="H18" s="55">
        <f t="shared" si="0"/>
        <v>42.534</v>
      </c>
      <c r="I18" s="49">
        <v>30</v>
      </c>
      <c r="J18" s="65">
        <v>0</v>
      </c>
      <c r="K18" s="56">
        <f t="shared" si="1"/>
        <v>1276.02</v>
      </c>
      <c r="L18" s="47">
        <v>0</v>
      </c>
      <c r="M18" s="47">
        <f t="shared" si="2"/>
        <v>0</v>
      </c>
      <c r="N18" s="77">
        <f t="shared" si="3"/>
        <v>1276.02</v>
      </c>
      <c r="O18" s="108"/>
      <c r="P18" s="109"/>
    </row>
    <row r="19" spans="1:16" ht="21.75" customHeight="1">
      <c r="A19" s="50">
        <v>12</v>
      </c>
      <c r="B19" s="53">
        <v>12345678900</v>
      </c>
      <c r="C19" s="53" t="s">
        <v>59</v>
      </c>
      <c r="D19" s="54" t="s">
        <v>60</v>
      </c>
      <c r="E19" s="59">
        <v>17</v>
      </c>
      <c r="F19" s="57">
        <v>4253.4</v>
      </c>
      <c r="G19" s="47">
        <v>1276.02</v>
      </c>
      <c r="H19" s="55">
        <f t="shared" si="0"/>
        <v>42.534</v>
      </c>
      <c r="I19" s="48">
        <v>30</v>
      </c>
      <c r="J19" s="65">
        <v>0</v>
      </c>
      <c r="K19" s="56">
        <f t="shared" si="1"/>
        <v>1276.02</v>
      </c>
      <c r="L19" s="47">
        <v>0</v>
      </c>
      <c r="M19" s="47">
        <f t="shared" si="2"/>
        <v>0</v>
      </c>
      <c r="N19" s="77">
        <f t="shared" si="3"/>
        <v>1276.02</v>
      </c>
      <c r="O19" s="81"/>
      <c r="P19" s="82"/>
    </row>
    <row r="20" spans="1:16" ht="21.75" customHeight="1">
      <c r="A20" s="52">
        <v>13</v>
      </c>
      <c r="B20" s="53">
        <v>12345678900</v>
      </c>
      <c r="C20" s="53" t="s">
        <v>59</v>
      </c>
      <c r="D20" s="54" t="s">
        <v>60</v>
      </c>
      <c r="E20" s="58">
        <v>17</v>
      </c>
      <c r="F20" s="57">
        <v>4253.4</v>
      </c>
      <c r="G20" s="47">
        <v>1276.02</v>
      </c>
      <c r="H20" s="55">
        <f t="shared" si="0"/>
        <v>42.534</v>
      </c>
      <c r="I20" s="49">
        <v>30</v>
      </c>
      <c r="J20" s="65">
        <v>0</v>
      </c>
      <c r="K20" s="56">
        <f t="shared" si="1"/>
        <v>1276.02</v>
      </c>
      <c r="L20" s="47">
        <v>0</v>
      </c>
      <c r="M20" s="47">
        <f t="shared" si="2"/>
        <v>0</v>
      </c>
      <c r="N20" s="77">
        <f t="shared" si="3"/>
        <v>1276.02</v>
      </c>
      <c r="O20" s="81"/>
      <c r="P20" s="82"/>
    </row>
    <row r="21" spans="1:16" ht="21.75" customHeight="1">
      <c r="A21" s="50">
        <v>14</v>
      </c>
      <c r="B21" s="53">
        <v>12345678900</v>
      </c>
      <c r="C21" s="53" t="s">
        <v>59</v>
      </c>
      <c r="D21" s="54" t="s">
        <v>60</v>
      </c>
      <c r="E21" s="59">
        <v>17</v>
      </c>
      <c r="F21" s="57">
        <v>4253.4</v>
      </c>
      <c r="G21" s="47">
        <v>1276.02</v>
      </c>
      <c r="H21" s="55">
        <f t="shared" si="0"/>
        <v>42.534</v>
      </c>
      <c r="I21" s="48">
        <v>30</v>
      </c>
      <c r="J21" s="65">
        <v>0</v>
      </c>
      <c r="K21" s="56">
        <f t="shared" si="1"/>
        <v>1276.02</v>
      </c>
      <c r="L21" s="47">
        <v>0</v>
      </c>
      <c r="M21" s="47">
        <f t="shared" si="2"/>
        <v>0</v>
      </c>
      <c r="N21" s="77">
        <f t="shared" si="3"/>
        <v>1276.02</v>
      </c>
      <c r="O21" s="108"/>
      <c r="P21" s="109"/>
    </row>
    <row r="22" spans="1:16" ht="21.75" customHeight="1" thickBot="1">
      <c r="A22" s="52">
        <v>15</v>
      </c>
      <c r="B22" s="53">
        <v>12345678900</v>
      </c>
      <c r="C22" s="53" t="s">
        <v>59</v>
      </c>
      <c r="D22" s="54" t="s">
        <v>60</v>
      </c>
      <c r="E22" s="58">
        <v>17</v>
      </c>
      <c r="F22" s="57">
        <v>4253.4</v>
      </c>
      <c r="G22" s="47">
        <v>1276.02</v>
      </c>
      <c r="H22" s="55">
        <f t="shared" si="0"/>
        <v>42.534</v>
      </c>
      <c r="I22" s="49">
        <v>30</v>
      </c>
      <c r="J22" s="65">
        <v>0</v>
      </c>
      <c r="K22" s="56">
        <f t="shared" si="1"/>
        <v>1276.02</v>
      </c>
      <c r="L22" s="51">
        <v>0</v>
      </c>
      <c r="M22" s="51">
        <f t="shared" si="2"/>
        <v>0</v>
      </c>
      <c r="N22" s="78">
        <f t="shared" si="3"/>
        <v>1276.02</v>
      </c>
      <c r="O22" s="108"/>
      <c r="P22" s="109"/>
    </row>
    <row r="23" spans="1:16" ht="20.25" customHeight="1" thickBot="1">
      <c r="A23" s="145" t="s">
        <v>23</v>
      </c>
      <c r="B23" s="146"/>
      <c r="C23" s="146"/>
      <c r="D23" s="146"/>
      <c r="E23" s="146"/>
      <c r="F23" s="146"/>
      <c r="G23" s="146"/>
      <c r="H23" s="147"/>
      <c r="I23" s="60">
        <f>SUM(I8:I22)</f>
        <v>450</v>
      </c>
      <c r="J23" s="61">
        <f>SUM(J8:J22)</f>
        <v>0</v>
      </c>
      <c r="K23" s="62">
        <f>SUM(K8:K22)</f>
        <v>19140.300000000003</v>
      </c>
      <c r="L23" s="63">
        <f>SUM(L8:L22)</f>
        <v>0</v>
      </c>
      <c r="M23" s="63">
        <f>SUM(M8:M22)</f>
        <v>0</v>
      </c>
      <c r="N23" s="79">
        <f>K23</f>
        <v>19140.300000000003</v>
      </c>
      <c r="O23" s="116"/>
      <c r="P23" s="117"/>
    </row>
    <row r="24" spans="1:16" ht="13.5" customHeight="1">
      <c r="A24" s="28"/>
      <c r="B24" s="28"/>
      <c r="C24" s="29"/>
      <c r="D24" s="30"/>
      <c r="E24" s="23"/>
      <c r="F24" s="24"/>
      <c r="G24" s="25"/>
      <c r="H24" s="26"/>
      <c r="I24" s="42"/>
      <c r="J24" s="44"/>
      <c r="K24" s="45"/>
      <c r="L24" s="46"/>
      <c r="M24" s="46"/>
      <c r="N24" s="27"/>
      <c r="O24" s="12"/>
      <c r="P24" s="12"/>
    </row>
    <row r="25" spans="1:16" ht="13.5" customHeight="1">
      <c r="A25" s="31"/>
      <c r="B25" s="31"/>
      <c r="C25" s="14"/>
      <c r="D25" s="14"/>
      <c r="E25" s="15"/>
      <c r="F25" s="32"/>
      <c r="G25" s="32"/>
      <c r="H25" s="32"/>
      <c r="I25" s="32"/>
      <c r="J25" s="33"/>
      <c r="K25" s="34"/>
      <c r="L25" s="31"/>
      <c r="M25" s="31"/>
      <c r="N25" s="31"/>
      <c r="O25" s="13"/>
      <c r="P25" s="9"/>
    </row>
    <row r="26" spans="1:16" ht="13.5" customHeight="1">
      <c r="A26" s="31"/>
      <c r="B26" s="31"/>
      <c r="C26" s="29"/>
      <c r="D26" s="115">
        <v>44562</v>
      </c>
      <c r="E26" s="115"/>
      <c r="F26" s="115"/>
      <c r="G26" s="115"/>
      <c r="H26" s="115"/>
      <c r="I26" s="29"/>
      <c r="J26" s="33"/>
      <c r="K26" s="34"/>
      <c r="L26" s="31"/>
      <c r="M26" s="31"/>
      <c r="N26" s="31"/>
      <c r="O26" s="13"/>
      <c r="P26" s="9"/>
    </row>
    <row r="27" spans="1:16" ht="13.5" customHeight="1">
      <c r="A27" s="31"/>
      <c r="B27" s="38"/>
      <c r="C27" s="35"/>
      <c r="D27" s="36"/>
      <c r="E27" s="37"/>
      <c r="F27" s="31"/>
      <c r="G27" s="31"/>
      <c r="H27" s="35"/>
      <c r="I27" s="35"/>
      <c r="J27" s="35"/>
      <c r="K27" s="36"/>
      <c r="L27" s="36"/>
      <c r="M27" s="31"/>
      <c r="N27" s="31"/>
      <c r="O27" s="13"/>
      <c r="P27" s="13"/>
    </row>
    <row r="28" spans="1:16" ht="13.5" customHeight="1">
      <c r="A28" s="31"/>
      <c r="B28" s="89" t="s">
        <v>68</v>
      </c>
      <c r="C28" s="39" t="s">
        <v>16</v>
      </c>
      <c r="D28" s="29"/>
      <c r="E28" s="29"/>
      <c r="F28" s="36"/>
      <c r="G28" s="36"/>
      <c r="H28" s="35"/>
      <c r="I28" s="35"/>
      <c r="J28" s="35"/>
      <c r="K28" s="96" t="s">
        <v>39</v>
      </c>
      <c r="L28" s="96"/>
      <c r="M28" s="32" t="s">
        <v>16</v>
      </c>
      <c r="N28" s="36"/>
      <c r="O28" s="18"/>
      <c r="P28" s="18"/>
    </row>
    <row r="29" spans="1:16" ht="13.5" customHeight="1">
      <c r="A29" s="31"/>
      <c r="B29" s="89" t="s">
        <v>67</v>
      </c>
      <c r="C29" s="39" t="s">
        <v>22</v>
      </c>
      <c r="D29" s="32"/>
      <c r="E29" s="29"/>
      <c r="F29" s="32"/>
      <c r="G29" s="32"/>
      <c r="H29" s="29"/>
      <c r="I29" s="29"/>
      <c r="J29" s="32"/>
      <c r="K29" s="96" t="s">
        <v>40</v>
      </c>
      <c r="L29" s="96"/>
      <c r="M29" s="32" t="s">
        <v>19</v>
      </c>
      <c r="N29" s="32"/>
      <c r="O29" s="32"/>
      <c r="P29" s="21"/>
    </row>
    <row r="30" spans="1:16" ht="13.5" customHeight="1">
      <c r="A30" s="31"/>
      <c r="B30" s="89" t="s">
        <v>66</v>
      </c>
      <c r="C30" s="40" t="s">
        <v>16</v>
      </c>
      <c r="D30" s="40"/>
      <c r="E30" s="29"/>
      <c r="F30" s="32"/>
      <c r="G30" s="32"/>
      <c r="H30" s="127"/>
      <c r="I30" s="127"/>
      <c r="J30" s="29"/>
      <c r="K30" s="96" t="s">
        <v>15</v>
      </c>
      <c r="L30" s="96"/>
      <c r="M30" s="32" t="s">
        <v>16</v>
      </c>
      <c r="N30" s="32"/>
      <c r="O30" s="20"/>
      <c r="P30" s="21"/>
    </row>
    <row r="31" spans="1:16" ht="13.5" customHeight="1">
      <c r="A31" s="22"/>
      <c r="B31" s="41"/>
      <c r="C31" s="31"/>
      <c r="D31" s="38"/>
      <c r="E31" s="40"/>
      <c r="F31" s="40"/>
      <c r="G31" s="29"/>
      <c r="H31" s="29"/>
      <c r="I31" s="29"/>
      <c r="J31" s="32"/>
      <c r="K31" s="29"/>
      <c r="L31" s="32"/>
      <c r="M31" s="32"/>
      <c r="N31" s="32"/>
      <c r="O31" s="13"/>
      <c r="P31" s="9"/>
    </row>
    <row r="32" spans="1:14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2:14" ht="13.5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sheetProtection/>
  <mergeCells count="49">
    <mergeCell ref="O16:P16"/>
    <mergeCell ref="O8:P8"/>
    <mergeCell ref="O15:P15"/>
    <mergeCell ref="F5:F7"/>
    <mergeCell ref="B6:B7"/>
    <mergeCell ref="A23:H23"/>
    <mergeCell ref="E6:E7"/>
    <mergeCell ref="C6:C7"/>
    <mergeCell ref="B5:E5"/>
    <mergeCell ref="H30:I30"/>
    <mergeCell ref="K5:K7"/>
    <mergeCell ref="A1:P1"/>
    <mergeCell ref="M3:N3"/>
    <mergeCell ref="O3:P3"/>
    <mergeCell ref="M4:N4"/>
    <mergeCell ref="O4:P4"/>
    <mergeCell ref="A5:A7"/>
    <mergeCell ref="L5:L7"/>
    <mergeCell ref="J5:J7"/>
    <mergeCell ref="A2:B2"/>
    <mergeCell ref="C2:K2"/>
    <mergeCell ref="A3:B3"/>
    <mergeCell ref="O17:P17"/>
    <mergeCell ref="O18:P18"/>
    <mergeCell ref="D26:H26"/>
    <mergeCell ref="O23:P23"/>
    <mergeCell ref="O21:P21"/>
    <mergeCell ref="N5:N7"/>
    <mergeCell ref="O5:P7"/>
    <mergeCell ref="K30:L30"/>
    <mergeCell ref="O12:P12"/>
    <mergeCell ref="O13:P13"/>
    <mergeCell ref="C4:D4"/>
    <mergeCell ref="O9:P9"/>
    <mergeCell ref="O10:P10"/>
    <mergeCell ref="O11:P11"/>
    <mergeCell ref="M5:M7"/>
    <mergeCell ref="O14:P14"/>
    <mergeCell ref="O22:P22"/>
    <mergeCell ref="A4:B4"/>
    <mergeCell ref="E4:F4"/>
    <mergeCell ref="G4:K4"/>
    <mergeCell ref="C3:D3"/>
    <mergeCell ref="K28:L28"/>
    <mergeCell ref="K29:L29"/>
    <mergeCell ref="H5:H7"/>
    <mergeCell ref="I5:I7"/>
    <mergeCell ref="G5:G7"/>
    <mergeCell ref="D6:D7"/>
  </mergeCells>
  <conditionalFormatting sqref="B8:B22 D8:E22">
    <cfRule type="cellIs" priority="2" dxfId="0" operator="equal" stopIfTrue="1">
      <formula>""</formula>
    </cfRule>
  </conditionalFormatting>
  <printOptions/>
  <pageMargins left="0.25" right="0.25" top="0.75" bottom="0.75" header="0.3" footer="0.3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7.28125" style="0" customWidth="1"/>
    <col min="2" max="2" width="30.57421875" style="0" customWidth="1"/>
    <col min="3" max="3" width="14.140625" style="0" customWidth="1"/>
    <col min="4" max="4" width="10.00390625" style="0" customWidth="1"/>
    <col min="5" max="5" width="24.8515625" style="0" customWidth="1"/>
    <col min="6" max="6" width="16.00390625" style="0" customWidth="1"/>
    <col min="7" max="14" width="12.7109375" style="0" customWidth="1"/>
  </cols>
  <sheetData>
    <row r="1" spans="1:6" ht="22.5" customHeight="1">
      <c r="A1" s="156" t="s">
        <v>57</v>
      </c>
      <c r="B1" s="156"/>
      <c r="C1" s="156"/>
      <c r="D1" s="156"/>
      <c r="E1" s="156"/>
      <c r="F1" s="156"/>
    </row>
    <row r="2" spans="1:6" ht="22.5" customHeight="1" thickBot="1">
      <c r="A2" s="155" t="s">
        <v>38</v>
      </c>
      <c r="B2" s="155"/>
      <c r="C2" s="155"/>
      <c r="D2" s="155"/>
      <c r="E2" s="155"/>
      <c r="F2" s="155"/>
    </row>
    <row r="3" spans="1:13" ht="28.5" customHeight="1" thickBot="1">
      <c r="A3" s="71" t="s">
        <v>3</v>
      </c>
      <c r="B3" s="72" t="s">
        <v>10</v>
      </c>
      <c r="C3" s="153" t="s">
        <v>37</v>
      </c>
      <c r="D3" s="154"/>
      <c r="E3" s="73" t="s">
        <v>11</v>
      </c>
      <c r="F3" s="74" t="s">
        <v>18</v>
      </c>
      <c r="G3" s="1"/>
      <c r="H3" s="1"/>
      <c r="I3" s="1"/>
      <c r="J3" s="1"/>
      <c r="K3" s="1"/>
      <c r="L3" s="1"/>
      <c r="M3" s="1"/>
    </row>
    <row r="4" spans="1:13" ht="21" customHeight="1">
      <c r="A4" s="67" t="s">
        <v>24</v>
      </c>
      <c r="B4" s="68" t="str">
        <f>BODRO!C8</f>
        <v>TR00 0000 0000 0000 0000 0000 00</v>
      </c>
      <c r="C4" s="160"/>
      <c r="D4" s="161"/>
      <c r="E4" s="69" t="str">
        <f>BODRO!D8</f>
        <v>A*** B******</v>
      </c>
      <c r="F4" s="70">
        <f>BODRO!N8</f>
        <v>1276.02</v>
      </c>
      <c r="G4" s="2"/>
      <c r="H4" s="2"/>
      <c r="I4" s="3"/>
      <c r="J4" s="4"/>
      <c r="K4" s="4"/>
      <c r="L4" s="4"/>
      <c r="M4" s="4"/>
    </row>
    <row r="5" spans="1:13" ht="21" customHeight="1">
      <c r="A5" s="66" t="s">
        <v>25</v>
      </c>
      <c r="B5" s="68" t="str">
        <f>BODRO!C9</f>
        <v>TR00 0000 0000 0000 0000 0000 00</v>
      </c>
      <c r="C5" s="160"/>
      <c r="D5" s="161"/>
      <c r="E5" s="69" t="str">
        <f>BODRO!D9</f>
        <v>A*** B******</v>
      </c>
      <c r="F5" s="70">
        <f>BODRO!N9</f>
        <v>1276.02</v>
      </c>
      <c r="G5" s="2"/>
      <c r="H5" s="2"/>
      <c r="I5" s="5"/>
      <c r="J5" s="4"/>
      <c r="K5" s="4"/>
      <c r="L5" s="4"/>
      <c r="M5" s="4"/>
    </row>
    <row r="6" spans="1:13" ht="21" customHeight="1">
      <c r="A6" s="67" t="s">
        <v>26</v>
      </c>
      <c r="B6" s="68" t="str">
        <f>BODRO!C10</f>
        <v>TR00 0000 0000 0000 0000 0000 00</v>
      </c>
      <c r="C6" s="160"/>
      <c r="D6" s="161"/>
      <c r="E6" s="69" t="str">
        <f>BODRO!D10</f>
        <v>A*** B******</v>
      </c>
      <c r="F6" s="70">
        <f>BODRO!N10</f>
        <v>1276.02</v>
      </c>
      <c r="G6" s="2"/>
      <c r="H6" s="2"/>
      <c r="I6" s="5"/>
      <c r="J6" s="4"/>
      <c r="K6" s="4"/>
      <c r="L6" s="4"/>
      <c r="M6" s="4"/>
    </row>
    <row r="7" spans="1:13" ht="21" customHeight="1">
      <c r="A7" s="66" t="s">
        <v>27</v>
      </c>
      <c r="B7" s="68" t="str">
        <f>BODRO!C11</f>
        <v>TR00 0000 0000 0000 0000 0000 00</v>
      </c>
      <c r="C7" s="160"/>
      <c r="D7" s="161"/>
      <c r="E7" s="69" t="str">
        <f>BODRO!D11</f>
        <v>A*** B******</v>
      </c>
      <c r="F7" s="70">
        <f>BODRO!N11</f>
        <v>1276.02</v>
      </c>
      <c r="G7" s="2"/>
      <c r="H7" s="2"/>
      <c r="I7" s="5"/>
      <c r="J7" s="4"/>
      <c r="K7" s="4"/>
      <c r="L7" s="4"/>
      <c r="M7" s="4"/>
    </row>
    <row r="8" spans="1:13" ht="21" customHeight="1">
      <c r="A8" s="67" t="s">
        <v>28</v>
      </c>
      <c r="B8" s="68" t="str">
        <f>BODRO!C12</f>
        <v>TR00 0000 0000 0000 0000 0000 00</v>
      </c>
      <c r="C8" s="160"/>
      <c r="D8" s="161"/>
      <c r="E8" s="69" t="str">
        <f>BODRO!D12</f>
        <v>A*** B******</v>
      </c>
      <c r="F8" s="70">
        <f>BODRO!N12</f>
        <v>1276.02</v>
      </c>
      <c r="G8" s="2"/>
      <c r="H8" s="2"/>
      <c r="I8" s="5"/>
      <c r="J8" s="4"/>
      <c r="K8" s="4"/>
      <c r="L8" s="4"/>
      <c r="M8" s="4"/>
    </row>
    <row r="9" spans="1:13" ht="21" customHeight="1">
      <c r="A9" s="66" t="s">
        <v>29</v>
      </c>
      <c r="B9" s="68" t="str">
        <f>BODRO!C13</f>
        <v>TR00 0000 0000 0000 0000 0000 00</v>
      </c>
      <c r="C9" s="160"/>
      <c r="D9" s="161"/>
      <c r="E9" s="69" t="str">
        <f>BODRO!D13</f>
        <v>A*** B******</v>
      </c>
      <c r="F9" s="70">
        <f>BODRO!N13</f>
        <v>1276.02</v>
      </c>
      <c r="G9" s="2"/>
      <c r="H9" s="2"/>
      <c r="I9" s="5"/>
      <c r="J9" s="4"/>
      <c r="K9" s="4"/>
      <c r="L9" s="4"/>
      <c r="M9" s="4"/>
    </row>
    <row r="10" spans="1:13" ht="21" customHeight="1">
      <c r="A10" s="67" t="s">
        <v>30</v>
      </c>
      <c r="B10" s="68" t="str">
        <f>BODRO!C14</f>
        <v>TR00 0000 0000 0000 0000 0000 00</v>
      </c>
      <c r="C10" s="160"/>
      <c r="D10" s="161"/>
      <c r="E10" s="69" t="str">
        <f>BODRO!D14</f>
        <v>A*** B******</v>
      </c>
      <c r="F10" s="70">
        <f>BODRO!N14</f>
        <v>1276.02</v>
      </c>
      <c r="G10" s="2"/>
      <c r="H10" s="2"/>
      <c r="I10" s="5"/>
      <c r="J10" s="4"/>
      <c r="K10" s="4"/>
      <c r="L10" s="4"/>
      <c r="M10" s="4"/>
    </row>
    <row r="11" spans="1:13" ht="21" customHeight="1">
      <c r="A11" s="66" t="s">
        <v>31</v>
      </c>
      <c r="B11" s="68" t="str">
        <f>BODRO!C15</f>
        <v>TR00 0000 0000 0000 0000 0000 00</v>
      </c>
      <c r="C11" s="160"/>
      <c r="D11" s="161"/>
      <c r="E11" s="69" t="str">
        <f>BODRO!D15</f>
        <v>A*** B******</v>
      </c>
      <c r="F11" s="70">
        <f>BODRO!N15</f>
        <v>1276.02</v>
      </c>
      <c r="G11" s="2"/>
      <c r="H11" s="2"/>
      <c r="I11" s="5"/>
      <c r="J11" s="4"/>
      <c r="K11" s="4"/>
      <c r="L11" s="4"/>
      <c r="M11" s="4"/>
    </row>
    <row r="12" spans="1:13" ht="21" customHeight="1">
      <c r="A12" s="67" t="s">
        <v>32</v>
      </c>
      <c r="B12" s="68" t="str">
        <f>BODRO!C16</f>
        <v>TR00 0000 0000 0000 0000 0000 00</v>
      </c>
      <c r="C12" s="160"/>
      <c r="D12" s="161"/>
      <c r="E12" s="69" t="str">
        <f>BODRO!D16</f>
        <v>A*** B******</v>
      </c>
      <c r="F12" s="70">
        <f>BODRO!N16</f>
        <v>1276.02</v>
      </c>
      <c r="G12" s="2"/>
      <c r="H12" s="2"/>
      <c r="I12" s="5"/>
      <c r="J12" s="4"/>
      <c r="K12" s="4"/>
      <c r="L12" s="4"/>
      <c r="M12" s="4"/>
    </row>
    <row r="13" spans="1:13" ht="21" customHeight="1">
      <c r="A13" s="66" t="s">
        <v>33</v>
      </c>
      <c r="B13" s="68" t="str">
        <f>BODRO!C17</f>
        <v>TR00 0000 0000 0000 0000 0000 00</v>
      </c>
      <c r="C13" s="160"/>
      <c r="D13" s="161"/>
      <c r="E13" s="69" t="str">
        <f>BODRO!D17</f>
        <v>A*** B******</v>
      </c>
      <c r="F13" s="70">
        <f>BODRO!N17</f>
        <v>1276.02</v>
      </c>
      <c r="G13" s="2"/>
      <c r="H13" s="2"/>
      <c r="I13" s="5"/>
      <c r="J13" s="4"/>
      <c r="K13" s="4"/>
      <c r="L13" s="4"/>
      <c r="M13" s="4"/>
    </row>
    <row r="14" spans="1:13" ht="21" customHeight="1">
      <c r="A14" s="67" t="s">
        <v>34</v>
      </c>
      <c r="B14" s="68" t="str">
        <f>BODRO!C18</f>
        <v>TR00 0000 0000 0000 0000 0000 00</v>
      </c>
      <c r="C14" s="160"/>
      <c r="D14" s="161"/>
      <c r="E14" s="69" t="str">
        <f>BODRO!D18</f>
        <v>A*** B******</v>
      </c>
      <c r="F14" s="70">
        <f>BODRO!N18</f>
        <v>1276.02</v>
      </c>
      <c r="G14" s="2"/>
      <c r="H14" s="2"/>
      <c r="I14" s="5"/>
      <c r="J14" s="4"/>
      <c r="K14" s="4"/>
      <c r="L14" s="4"/>
      <c r="M14" s="4"/>
    </row>
    <row r="15" spans="1:13" ht="21" customHeight="1">
      <c r="A15" s="66" t="s">
        <v>35</v>
      </c>
      <c r="B15" s="68" t="str">
        <f>BODRO!C19</f>
        <v>TR00 0000 0000 0000 0000 0000 00</v>
      </c>
      <c r="C15" s="160"/>
      <c r="D15" s="161"/>
      <c r="E15" s="69" t="str">
        <f>BODRO!D19</f>
        <v>A*** B******</v>
      </c>
      <c r="F15" s="70">
        <f>BODRO!N19</f>
        <v>1276.02</v>
      </c>
      <c r="G15" s="2"/>
      <c r="H15" s="2"/>
      <c r="I15" s="5"/>
      <c r="J15" s="4"/>
      <c r="K15" s="4"/>
      <c r="L15" s="4"/>
      <c r="M15" s="4"/>
    </row>
    <row r="16" spans="1:13" ht="21" customHeight="1">
      <c r="A16" s="67" t="s">
        <v>36</v>
      </c>
      <c r="B16" s="68" t="str">
        <f>BODRO!C20</f>
        <v>TR00 0000 0000 0000 0000 0000 00</v>
      </c>
      <c r="C16" s="163"/>
      <c r="D16" s="163"/>
      <c r="E16" s="69" t="str">
        <f>BODRO!D20</f>
        <v>A*** B******</v>
      </c>
      <c r="F16" s="70">
        <f>BODRO!N20</f>
        <v>1276.02</v>
      </c>
      <c r="G16" s="2"/>
      <c r="H16" s="2"/>
      <c r="I16" s="5"/>
      <c r="J16" s="4"/>
      <c r="K16" s="4"/>
      <c r="L16" s="4"/>
      <c r="M16" s="4"/>
    </row>
    <row r="17" spans="1:13" ht="21" customHeight="1">
      <c r="A17" s="66" t="s">
        <v>46</v>
      </c>
      <c r="B17" s="68" t="str">
        <f>BODRO!C21</f>
        <v>TR00 0000 0000 0000 0000 0000 00</v>
      </c>
      <c r="C17" s="162"/>
      <c r="D17" s="162"/>
      <c r="E17" s="69" t="str">
        <f>BODRO!D21</f>
        <v>A*** B******</v>
      </c>
      <c r="F17" s="70">
        <f>BODRO!N21</f>
        <v>1276.02</v>
      </c>
      <c r="G17" s="2"/>
      <c r="H17" s="2"/>
      <c r="I17" s="5"/>
      <c r="J17" s="4"/>
      <c r="K17" s="4"/>
      <c r="L17" s="4"/>
      <c r="M17" s="4"/>
    </row>
    <row r="18" spans="1:13" ht="21" customHeight="1" thickBot="1">
      <c r="A18" s="67" t="s">
        <v>47</v>
      </c>
      <c r="B18" s="68" t="str">
        <f>BODRO!C22</f>
        <v>TR00 0000 0000 0000 0000 0000 00</v>
      </c>
      <c r="C18" s="160"/>
      <c r="D18" s="161"/>
      <c r="E18" s="69" t="str">
        <f>BODRO!D22</f>
        <v>A*** B******</v>
      </c>
      <c r="F18" s="70">
        <f>BODRO!N22</f>
        <v>1276.02</v>
      </c>
      <c r="G18" s="2"/>
      <c r="H18" s="2"/>
      <c r="I18" s="5"/>
      <c r="J18" s="4"/>
      <c r="K18" s="4"/>
      <c r="L18" s="4"/>
      <c r="M18" s="4"/>
    </row>
    <row r="19" spans="1:13" ht="21" customHeight="1" thickBot="1">
      <c r="A19" s="157" t="s">
        <v>17</v>
      </c>
      <c r="B19" s="158"/>
      <c r="C19" s="158"/>
      <c r="D19" s="158"/>
      <c r="E19" s="159"/>
      <c r="F19" s="75">
        <f>SUM(F4:F18)</f>
        <v>19140.300000000003</v>
      </c>
      <c r="G19" s="2"/>
      <c r="H19" s="2"/>
      <c r="I19" s="5"/>
      <c r="J19" s="4"/>
      <c r="K19" s="4"/>
      <c r="L19" s="4"/>
      <c r="M19" s="4"/>
    </row>
    <row r="20" spans="7:13" ht="12.75">
      <c r="G20" s="2"/>
      <c r="H20" s="2"/>
      <c r="I20" s="5"/>
      <c r="J20" s="4"/>
      <c r="K20" s="4"/>
      <c r="L20" s="4"/>
      <c r="M20" s="4"/>
    </row>
    <row r="21" spans="7:13" ht="12.75">
      <c r="G21" s="2"/>
      <c r="H21" s="2"/>
      <c r="I21" s="5"/>
      <c r="J21" s="4"/>
      <c r="K21" s="4"/>
      <c r="L21" s="4"/>
      <c r="M21" s="4"/>
    </row>
    <row r="22" spans="3:13" ht="12.75">
      <c r="C22" s="17"/>
      <c r="D22" s="17"/>
      <c r="E22" s="17"/>
      <c r="G22" s="2"/>
      <c r="H22" s="2"/>
      <c r="I22" s="5"/>
      <c r="J22" s="4"/>
      <c r="K22" s="4"/>
      <c r="L22" s="4"/>
      <c r="M22" s="4"/>
    </row>
    <row r="23" spans="3:13" ht="12.75">
      <c r="C23" s="21"/>
      <c r="D23" s="21"/>
      <c r="E23" s="19"/>
      <c r="G23" s="2"/>
      <c r="H23" s="2"/>
      <c r="I23" s="5"/>
      <c r="J23" s="4"/>
      <c r="K23" s="4"/>
      <c r="L23" s="4"/>
      <c r="M23" s="4"/>
    </row>
    <row r="24" spans="1:13" ht="12.75">
      <c r="A24" s="17"/>
      <c r="B24" s="17"/>
      <c r="C24" s="17"/>
      <c r="D24" s="18"/>
      <c r="E24" s="18"/>
      <c r="G24" s="2"/>
      <c r="H24" s="2"/>
      <c r="I24" s="5"/>
      <c r="J24" s="4"/>
      <c r="K24" s="4"/>
      <c r="L24" s="4"/>
      <c r="M24" s="4"/>
    </row>
    <row r="25" spans="1:13" ht="12.75">
      <c r="A25" s="21"/>
      <c r="B25" s="21" t="s">
        <v>20</v>
      </c>
      <c r="C25" s="19"/>
      <c r="D25" s="43"/>
      <c r="E25" s="16" t="s">
        <v>41</v>
      </c>
      <c r="F25" s="12"/>
      <c r="G25" s="2"/>
      <c r="H25" s="2"/>
      <c r="I25" s="5"/>
      <c r="J25" s="4"/>
      <c r="K25" s="4"/>
      <c r="L25" s="4"/>
      <c r="M25" s="4"/>
    </row>
    <row r="26" spans="1:13" ht="12.75">
      <c r="A26" s="21"/>
      <c r="B26" s="21" t="s">
        <v>58</v>
      </c>
      <c r="C26" s="19" t="s">
        <v>22</v>
      </c>
      <c r="D26" s="16"/>
      <c r="E26" s="16" t="s">
        <v>42</v>
      </c>
      <c r="F26" s="12"/>
      <c r="G26" s="2"/>
      <c r="H26" s="2"/>
      <c r="I26" s="5"/>
      <c r="J26" s="4"/>
      <c r="K26" s="4"/>
      <c r="L26" s="4"/>
      <c r="M26" s="4"/>
    </row>
    <row r="27" spans="1:13" ht="12.75">
      <c r="A27" s="21"/>
      <c r="B27" s="21" t="s">
        <v>21</v>
      </c>
      <c r="C27" s="21"/>
      <c r="D27" s="16"/>
      <c r="E27" s="16" t="s">
        <v>14</v>
      </c>
      <c r="F27" s="12"/>
      <c r="G27" s="2"/>
      <c r="H27" s="2"/>
      <c r="I27" s="5"/>
      <c r="J27" s="4"/>
      <c r="K27" s="4"/>
      <c r="L27" s="4"/>
      <c r="M27" s="4"/>
    </row>
    <row r="28" spans="7:13" ht="12.75">
      <c r="G28" s="2"/>
      <c r="H28" s="2"/>
      <c r="I28" s="5"/>
      <c r="J28" s="4"/>
      <c r="K28" s="4"/>
      <c r="L28" s="4"/>
      <c r="M28" s="4"/>
    </row>
    <row r="29" spans="7:13" ht="12.75">
      <c r="G29" s="2"/>
      <c r="H29" s="2"/>
      <c r="I29" s="5"/>
      <c r="J29" s="4"/>
      <c r="K29" s="4"/>
      <c r="L29" s="4"/>
      <c r="M29" s="4"/>
    </row>
    <row r="30" spans="7:13" ht="12.75">
      <c r="G30" s="2"/>
      <c r="H30" s="2"/>
      <c r="I30" s="5"/>
      <c r="J30" s="4"/>
      <c r="K30" s="4"/>
      <c r="L30" s="4"/>
      <c r="M30" s="4"/>
    </row>
    <row r="31" spans="2:13" ht="12.75">
      <c r="B31" s="80"/>
      <c r="G31" s="2"/>
      <c r="H31" s="2"/>
      <c r="I31" s="5"/>
      <c r="J31" s="4"/>
      <c r="K31" s="4"/>
      <c r="L31" s="4"/>
      <c r="M31" s="4"/>
    </row>
    <row r="32" spans="7:13" ht="12.75">
      <c r="G32" s="2"/>
      <c r="H32" s="2"/>
      <c r="I32" s="5"/>
      <c r="J32" s="4"/>
      <c r="K32" s="4"/>
      <c r="L32" s="4"/>
      <c r="M32" s="4"/>
    </row>
    <row r="33" spans="7:13" ht="12.75">
      <c r="G33" s="2"/>
      <c r="H33" s="2"/>
      <c r="I33" s="5"/>
      <c r="J33" s="6"/>
      <c r="K33" s="7"/>
      <c r="L33" s="7"/>
      <c r="M33" s="4"/>
    </row>
    <row r="34" spans="7:13" ht="12.75">
      <c r="G34" s="2"/>
      <c r="H34" s="2"/>
      <c r="I34" s="1"/>
      <c r="J34" s="1"/>
      <c r="K34" s="1"/>
      <c r="L34" s="1"/>
      <c r="M34" s="1"/>
    </row>
    <row r="35" spans="7:8" ht="12.75">
      <c r="G35" s="2"/>
      <c r="H35" s="2"/>
    </row>
    <row r="36" spans="7:8" ht="12.75">
      <c r="G36" s="2"/>
      <c r="H36" s="2"/>
    </row>
    <row r="37" spans="7:8" ht="12.75">
      <c r="G37" s="2"/>
      <c r="H37" s="2"/>
    </row>
    <row r="38" spans="7:8" ht="12.75">
      <c r="G38" s="2"/>
      <c r="H38" s="2"/>
    </row>
    <row r="39" spans="7:8" ht="12.75">
      <c r="G39" s="2"/>
      <c r="H39" s="2"/>
    </row>
    <row r="40" spans="7:8" ht="12.75">
      <c r="G40" s="2"/>
      <c r="H40" s="2"/>
    </row>
    <row r="41" spans="7:8" ht="12.75">
      <c r="G41" s="2"/>
      <c r="H41" s="2"/>
    </row>
    <row r="42" spans="7:8" ht="12.75">
      <c r="G42" s="2"/>
      <c r="H42" s="2"/>
    </row>
    <row r="43" spans="7:8" ht="12.75">
      <c r="G43" s="2"/>
      <c r="H43" s="2"/>
    </row>
    <row r="44" spans="7:8" ht="12.75">
      <c r="G44" s="2"/>
      <c r="H44" s="2"/>
    </row>
    <row r="45" spans="7:8" ht="12.75">
      <c r="G45" s="2"/>
      <c r="H45" s="2"/>
    </row>
    <row r="46" spans="7:8" ht="12.75">
      <c r="G46" s="2"/>
      <c r="H46" s="2"/>
    </row>
    <row r="47" spans="7:8" ht="12.75">
      <c r="G47" s="2"/>
      <c r="H47" s="2"/>
    </row>
    <row r="48" spans="7:8" ht="12.75">
      <c r="G48" s="2"/>
      <c r="H48" s="2"/>
    </row>
    <row r="49" spans="7:8" ht="12.75">
      <c r="G49" s="2"/>
      <c r="H49" s="2"/>
    </row>
    <row r="50" spans="7:8" ht="12.75">
      <c r="G50" s="2"/>
      <c r="H50" s="2"/>
    </row>
    <row r="51" spans="7:8" ht="12.75">
      <c r="G51" s="2"/>
      <c r="H51" s="2"/>
    </row>
    <row r="52" spans="7:8" ht="12.75">
      <c r="G52" s="2"/>
      <c r="H52" s="2"/>
    </row>
    <row r="53" spans="7:8" ht="12.75">
      <c r="G53" s="2"/>
      <c r="H53" s="2"/>
    </row>
    <row r="54" spans="7:8" ht="12.75">
      <c r="G54" s="2"/>
      <c r="H54" s="2"/>
    </row>
    <row r="55" spans="7:8" ht="12.75">
      <c r="G55" s="2"/>
      <c r="H55" s="2"/>
    </row>
    <row r="56" spans="7:8" ht="12.75">
      <c r="G56" s="2"/>
      <c r="H56" s="2"/>
    </row>
    <row r="57" spans="7:8" ht="12.75">
      <c r="G57" s="2"/>
      <c r="H57" s="2"/>
    </row>
    <row r="58" spans="7:8" ht="12.75">
      <c r="G58" s="2"/>
      <c r="H58" s="2"/>
    </row>
    <row r="59" spans="7:8" ht="12.75">
      <c r="G59" s="2"/>
      <c r="H59" s="2"/>
    </row>
    <row r="60" spans="7:8" ht="12.75">
      <c r="G60" s="2"/>
      <c r="H60" s="2"/>
    </row>
    <row r="61" spans="7:8" ht="12.75">
      <c r="G61" s="2"/>
      <c r="H61" s="2"/>
    </row>
    <row r="62" spans="7:8" ht="12.75">
      <c r="G62" s="2"/>
      <c r="H62" s="2"/>
    </row>
    <row r="63" spans="7:8" ht="12.75">
      <c r="G63" s="2"/>
      <c r="H63" s="2"/>
    </row>
    <row r="64" spans="7:8" ht="12.75">
      <c r="G64" s="2"/>
      <c r="H64" s="2"/>
    </row>
    <row r="65" spans="7:8" ht="12.75">
      <c r="G65" s="2"/>
      <c r="H65" s="2"/>
    </row>
    <row r="66" spans="7:8" ht="12.75">
      <c r="G66" s="2"/>
      <c r="H66" s="2"/>
    </row>
    <row r="67" ht="22.5" customHeight="1"/>
  </sheetData>
  <sheetProtection/>
  <mergeCells count="19">
    <mergeCell ref="C10:D10"/>
    <mergeCell ref="C11:D11"/>
    <mergeCell ref="C12:D12"/>
    <mergeCell ref="C18:D18"/>
    <mergeCell ref="C13:D13"/>
    <mergeCell ref="C14:D14"/>
    <mergeCell ref="C15:D15"/>
    <mergeCell ref="C17:D17"/>
    <mergeCell ref="C16:D16"/>
    <mergeCell ref="C3:D3"/>
    <mergeCell ref="A2:F2"/>
    <mergeCell ref="A1:F1"/>
    <mergeCell ref="A19:E19"/>
    <mergeCell ref="C4:D4"/>
    <mergeCell ref="C5:D5"/>
    <mergeCell ref="C6:D6"/>
    <mergeCell ref="C7:D7"/>
    <mergeCell ref="C8:D8"/>
    <mergeCell ref="C9:D9"/>
  </mergeCells>
  <conditionalFormatting sqref="E4:E18">
    <cfRule type="cellIs" priority="1" dxfId="0" operator="equal" stopIfTrue="1">
      <formula>""</formula>
    </cfRule>
  </conditionalFormatting>
  <printOptions/>
  <pageMargins left="0.46" right="0.14" top="0.41" bottom="0.29" header="0.22" footer="0.2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6.57421875" style="0" bestFit="1" customWidth="1"/>
    <col min="3" max="3" width="11.7109375" style="0" bestFit="1" customWidth="1"/>
    <col min="4" max="4" width="10.7109375" style="0" bestFit="1" customWidth="1"/>
    <col min="5" max="5" width="13.8515625" style="0" bestFit="1" customWidth="1"/>
  </cols>
  <sheetData>
    <row r="1" spans="1:5" ht="15">
      <c r="A1" s="85" t="s">
        <v>62</v>
      </c>
      <c r="B1" s="85" t="s">
        <v>61</v>
      </c>
      <c r="C1" s="85" t="s">
        <v>62</v>
      </c>
      <c r="D1" s="87">
        <v>0.3</v>
      </c>
      <c r="E1" s="85" t="s">
        <v>63</v>
      </c>
    </row>
    <row r="2" spans="1:7" ht="12.75">
      <c r="A2" s="88">
        <v>4253.4</v>
      </c>
      <c r="B2" s="88">
        <v>0</v>
      </c>
      <c r="C2" s="88">
        <v>4253.4</v>
      </c>
      <c r="D2" s="88">
        <f>C2*30/100</f>
        <v>1276.0199999999998</v>
      </c>
      <c r="E2" s="90">
        <f>D2/30</f>
        <v>42.53399999999999</v>
      </c>
      <c r="F2" s="91"/>
      <c r="G2" s="1"/>
    </row>
    <row r="3" spans="1:5" ht="12.75">
      <c r="A3" s="84"/>
      <c r="B3" s="84"/>
      <c r="C3" s="84"/>
      <c r="D3" s="84"/>
      <c r="E3" s="84"/>
    </row>
    <row r="4" spans="1:5" ht="15">
      <c r="A4" s="85">
        <v>1</v>
      </c>
      <c r="B4" s="86">
        <f>A4*$E$2</f>
        <v>42.53399999999999</v>
      </c>
      <c r="C4" s="64"/>
      <c r="D4" s="85">
        <v>16</v>
      </c>
      <c r="E4" s="86">
        <f>D4*$E$2</f>
        <v>680.5439999999999</v>
      </c>
    </row>
    <row r="5" spans="1:5" ht="15">
      <c r="A5" s="85">
        <v>2</v>
      </c>
      <c r="B5" s="86">
        <f aca="true" t="shared" si="0" ref="B5:B18">A5*$E$2</f>
        <v>85.06799999999998</v>
      </c>
      <c r="C5" s="64"/>
      <c r="D5" s="85">
        <v>17</v>
      </c>
      <c r="E5" s="86">
        <f aca="true" t="shared" si="1" ref="E5:E18">D5*$E$2</f>
        <v>723.0779999999999</v>
      </c>
    </row>
    <row r="6" spans="1:5" ht="15">
      <c r="A6" s="85">
        <v>3</v>
      </c>
      <c r="B6" s="86">
        <f t="shared" si="0"/>
        <v>127.60199999999998</v>
      </c>
      <c r="C6" s="64"/>
      <c r="D6" s="85">
        <v>18</v>
      </c>
      <c r="E6" s="86">
        <f t="shared" si="1"/>
        <v>765.6119999999999</v>
      </c>
    </row>
    <row r="7" spans="1:5" ht="15">
      <c r="A7" s="85">
        <v>4</v>
      </c>
      <c r="B7" s="86">
        <f t="shared" si="0"/>
        <v>170.13599999999997</v>
      </c>
      <c r="C7" s="64"/>
      <c r="D7" s="85">
        <v>19</v>
      </c>
      <c r="E7" s="86">
        <f t="shared" si="1"/>
        <v>808.1459999999998</v>
      </c>
    </row>
    <row r="8" spans="1:5" ht="15">
      <c r="A8" s="85">
        <v>5</v>
      </c>
      <c r="B8" s="86">
        <f t="shared" si="0"/>
        <v>212.66999999999996</v>
      </c>
      <c r="C8" s="64"/>
      <c r="D8" s="85">
        <v>20</v>
      </c>
      <c r="E8" s="86">
        <f t="shared" si="1"/>
        <v>850.6799999999998</v>
      </c>
    </row>
    <row r="9" spans="1:5" ht="15">
      <c r="A9" s="85">
        <v>6</v>
      </c>
      <c r="B9" s="86">
        <f t="shared" si="0"/>
        <v>255.20399999999995</v>
      </c>
      <c r="C9" s="64"/>
      <c r="D9" s="85">
        <v>21</v>
      </c>
      <c r="E9" s="86">
        <f t="shared" si="1"/>
        <v>893.2139999999998</v>
      </c>
    </row>
    <row r="10" spans="1:5" ht="15">
      <c r="A10" s="85">
        <v>7</v>
      </c>
      <c r="B10" s="86">
        <f t="shared" si="0"/>
        <v>297.73799999999994</v>
      </c>
      <c r="C10" s="64"/>
      <c r="D10" s="85">
        <v>22</v>
      </c>
      <c r="E10" s="86">
        <f t="shared" si="1"/>
        <v>935.7479999999998</v>
      </c>
    </row>
    <row r="11" spans="1:5" ht="15">
      <c r="A11" s="85">
        <v>8</v>
      </c>
      <c r="B11" s="86">
        <f t="shared" si="0"/>
        <v>340.27199999999993</v>
      </c>
      <c r="C11" s="64"/>
      <c r="D11" s="85">
        <v>23</v>
      </c>
      <c r="E11" s="86">
        <f t="shared" si="1"/>
        <v>978.2819999999998</v>
      </c>
    </row>
    <row r="12" spans="1:5" ht="15">
      <c r="A12" s="85">
        <v>9</v>
      </c>
      <c r="B12" s="86">
        <f t="shared" si="0"/>
        <v>382.8059999999999</v>
      </c>
      <c r="C12" s="64"/>
      <c r="D12" s="85">
        <v>24</v>
      </c>
      <c r="E12" s="86">
        <f t="shared" si="1"/>
        <v>1020.8159999999998</v>
      </c>
    </row>
    <row r="13" spans="1:5" ht="15">
      <c r="A13" s="85">
        <v>10</v>
      </c>
      <c r="B13" s="86">
        <f t="shared" si="0"/>
        <v>425.3399999999999</v>
      </c>
      <c r="C13" s="64"/>
      <c r="D13" s="85">
        <v>25</v>
      </c>
      <c r="E13" s="86">
        <f t="shared" si="1"/>
        <v>1063.35</v>
      </c>
    </row>
    <row r="14" spans="1:5" ht="15">
      <c r="A14" s="85">
        <v>11</v>
      </c>
      <c r="B14" s="86">
        <f t="shared" si="0"/>
        <v>467.8739999999999</v>
      </c>
      <c r="C14" s="64"/>
      <c r="D14" s="85">
        <v>26</v>
      </c>
      <c r="E14" s="86">
        <f t="shared" si="1"/>
        <v>1105.8839999999998</v>
      </c>
    </row>
    <row r="15" spans="1:5" ht="15">
      <c r="A15" s="85">
        <v>12</v>
      </c>
      <c r="B15" s="86">
        <f t="shared" si="0"/>
        <v>510.4079999999999</v>
      </c>
      <c r="C15" s="64"/>
      <c r="D15" s="85">
        <v>27</v>
      </c>
      <c r="E15" s="86">
        <f t="shared" si="1"/>
        <v>1148.4179999999997</v>
      </c>
    </row>
    <row r="16" spans="1:5" ht="15">
      <c r="A16" s="85">
        <v>13</v>
      </c>
      <c r="B16" s="86">
        <f t="shared" si="0"/>
        <v>552.9419999999999</v>
      </c>
      <c r="C16" s="64"/>
      <c r="D16" s="85">
        <v>28</v>
      </c>
      <c r="E16" s="86">
        <f t="shared" si="1"/>
        <v>1190.9519999999998</v>
      </c>
    </row>
    <row r="17" spans="1:5" ht="15">
      <c r="A17" s="85">
        <v>14</v>
      </c>
      <c r="B17" s="86">
        <f t="shared" si="0"/>
        <v>595.4759999999999</v>
      </c>
      <c r="C17" s="64"/>
      <c r="D17" s="85">
        <v>29</v>
      </c>
      <c r="E17" s="86">
        <f t="shared" si="1"/>
        <v>1233.4859999999999</v>
      </c>
    </row>
    <row r="18" spans="1:5" ht="15">
      <c r="A18" s="85">
        <v>15</v>
      </c>
      <c r="B18" s="86">
        <f t="shared" si="0"/>
        <v>638.0099999999999</v>
      </c>
      <c r="C18" s="64"/>
      <c r="D18" s="85">
        <v>30</v>
      </c>
      <c r="E18" s="86">
        <f t="shared" si="1"/>
        <v>1276.0199999999998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Cem Bahar</cp:lastModifiedBy>
  <cp:lastPrinted>2020-01-23T10:34:02Z</cp:lastPrinted>
  <dcterms:created xsi:type="dcterms:W3CDTF">1999-05-26T11:21:22Z</dcterms:created>
  <dcterms:modified xsi:type="dcterms:W3CDTF">2022-02-04T06:21:35Z</dcterms:modified>
  <cp:category/>
  <cp:version/>
  <cp:contentType/>
  <cp:contentStatus/>
</cp:coreProperties>
</file>