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70" activeTab="2"/>
  </bookViews>
  <sheets>
    <sheet name="Kapak" sheetId="5" r:id="rId1"/>
    <sheet name="Tanımlar" sheetId="4" r:id="rId2"/>
    <sheet name="Risk Analizi ve Aksiyon Planı" sheetId="3" r:id="rId3"/>
  </sheets>
  <definedNames>
    <definedName name="_xlnm._FilterDatabase" localSheetId="2" hidden="1">'Risk Analizi ve Aksiyon Planı'!$A$7:$Q$214</definedName>
    <definedName name="_xlnm.Print_Area" localSheetId="1">Tanımlar!$B$1:$J$26</definedName>
    <definedName name="_xlnm.Print_Titles" localSheetId="2">'Risk Analizi ve Aksiyon Planı'!$5:$7</definedName>
  </definedNames>
  <calcPr calcId="145621"/>
</workbook>
</file>

<file path=xl/calcChain.xml><?xml version="1.0" encoding="utf-8"?>
<calcChain xmlns="http://schemas.openxmlformats.org/spreadsheetml/2006/main">
  <c r="L214" i="3" l="1"/>
  <c r="M214" i="3" s="1"/>
  <c r="L213" i="3"/>
  <c r="M213" i="3" s="1"/>
  <c r="L212" i="3"/>
  <c r="M212" i="3" s="1"/>
  <c r="L211" i="3"/>
  <c r="M211" i="3" s="1"/>
  <c r="L210" i="3"/>
  <c r="M210" i="3" s="1"/>
  <c r="L209" i="3"/>
  <c r="M209" i="3" s="1"/>
  <c r="L208" i="3"/>
  <c r="M208" i="3" s="1"/>
  <c r="L207" i="3"/>
  <c r="M207" i="3" s="1"/>
  <c r="L206" i="3"/>
  <c r="M206" i="3" s="1"/>
  <c r="L205" i="3"/>
  <c r="M205" i="3" s="1"/>
  <c r="L204" i="3"/>
  <c r="M204" i="3" s="1"/>
  <c r="L203" i="3"/>
  <c r="M203" i="3" s="1"/>
  <c r="L202" i="3"/>
  <c r="M202" i="3" s="1"/>
  <c r="L201" i="3"/>
  <c r="M201" i="3" s="1"/>
  <c r="L200" i="3"/>
  <c r="M200" i="3" s="1"/>
  <c r="L199" i="3"/>
  <c r="M199" i="3" s="1"/>
  <c r="L198" i="3"/>
  <c r="M198" i="3" s="1"/>
  <c r="L197" i="3"/>
  <c r="M197" i="3" s="1"/>
  <c r="L196" i="3"/>
  <c r="M196" i="3" s="1"/>
  <c r="L195" i="3"/>
  <c r="M195" i="3" s="1"/>
  <c r="L194" i="3"/>
  <c r="M194" i="3" s="1"/>
  <c r="L193" i="3"/>
  <c r="M193" i="3" s="1"/>
  <c r="L192" i="3"/>
  <c r="M192" i="3" s="1"/>
  <c r="L191" i="3"/>
  <c r="M191" i="3" s="1"/>
  <c r="L190" i="3"/>
  <c r="M190" i="3" s="1"/>
  <c r="L189" i="3"/>
  <c r="M189" i="3" s="1"/>
  <c r="L188" i="3"/>
  <c r="M188" i="3" s="1"/>
  <c r="L187" i="3"/>
  <c r="M187" i="3" s="1"/>
  <c r="L186" i="3"/>
  <c r="M186" i="3" s="1"/>
  <c r="L185" i="3"/>
  <c r="M185" i="3" s="1"/>
  <c r="L184" i="3"/>
  <c r="M184" i="3" s="1"/>
  <c r="L183" i="3"/>
  <c r="M183" i="3" s="1"/>
  <c r="L182" i="3"/>
  <c r="M182" i="3" s="1"/>
  <c r="L181" i="3"/>
  <c r="M181" i="3" s="1"/>
  <c r="L180" i="3"/>
  <c r="M180" i="3" s="1"/>
  <c r="L179" i="3"/>
  <c r="M179" i="3" s="1"/>
  <c r="L178" i="3"/>
  <c r="M178" i="3" s="1"/>
  <c r="L177" i="3"/>
  <c r="M177" i="3" s="1"/>
  <c r="L176" i="3"/>
  <c r="M176" i="3" s="1"/>
  <c r="L175" i="3"/>
  <c r="M175" i="3" s="1"/>
  <c r="L174" i="3"/>
  <c r="M174" i="3" s="1"/>
  <c r="L173" i="3"/>
  <c r="M173" i="3" s="1"/>
  <c r="L172" i="3"/>
  <c r="M172" i="3" s="1"/>
  <c r="L171" i="3"/>
  <c r="M171" i="3" s="1"/>
  <c r="L170" i="3"/>
  <c r="M170" i="3" s="1"/>
  <c r="L169" i="3"/>
  <c r="M169" i="3" s="1"/>
  <c r="L168" i="3"/>
  <c r="M168" i="3" s="1"/>
  <c r="L167" i="3"/>
  <c r="M167" i="3" s="1"/>
  <c r="L166" i="3"/>
  <c r="M166" i="3" s="1"/>
  <c r="L165" i="3"/>
  <c r="M165" i="3" s="1"/>
  <c r="L164" i="3"/>
  <c r="M164" i="3" s="1"/>
  <c r="L163" i="3"/>
  <c r="M163" i="3" s="1"/>
  <c r="L162" i="3"/>
  <c r="M162" i="3" s="1"/>
  <c r="L161" i="3"/>
  <c r="M161" i="3" s="1"/>
  <c r="L160" i="3"/>
  <c r="M160" i="3" s="1"/>
  <c r="L159" i="3"/>
  <c r="M159" i="3" s="1"/>
  <c r="L158" i="3"/>
  <c r="M158" i="3" s="1"/>
  <c r="L157" i="3"/>
  <c r="M157" i="3" s="1"/>
  <c r="L156" i="3"/>
  <c r="M156" i="3" s="1"/>
  <c r="L155" i="3"/>
  <c r="M155" i="3" s="1"/>
  <c r="L154" i="3"/>
  <c r="M154" i="3" s="1"/>
  <c r="L153" i="3"/>
  <c r="M153" i="3" s="1"/>
  <c r="L152" i="3"/>
  <c r="M152" i="3" s="1"/>
  <c r="L151" i="3"/>
  <c r="M151" i="3" s="1"/>
  <c r="L150" i="3"/>
  <c r="M150" i="3" s="1"/>
  <c r="L149" i="3"/>
  <c r="M149" i="3" s="1"/>
  <c r="L148" i="3"/>
  <c r="M148" i="3" s="1"/>
  <c r="L147" i="3"/>
  <c r="M147" i="3" s="1"/>
  <c r="L146" i="3"/>
  <c r="M146" i="3" s="1"/>
  <c r="L145" i="3"/>
  <c r="M145" i="3" s="1"/>
  <c r="L144" i="3"/>
  <c r="M144" i="3" s="1"/>
  <c r="L143" i="3"/>
  <c r="M143" i="3" s="1"/>
  <c r="L142" i="3"/>
  <c r="M142" i="3" s="1"/>
  <c r="L141" i="3"/>
  <c r="M141" i="3" s="1"/>
  <c r="L140" i="3"/>
  <c r="M140" i="3" s="1"/>
  <c r="L139" i="3"/>
  <c r="M139" i="3" s="1"/>
  <c r="L138" i="3"/>
  <c r="M138" i="3" s="1"/>
  <c r="L137" i="3"/>
  <c r="M137" i="3" s="1"/>
  <c r="L136" i="3"/>
  <c r="M136" i="3" s="1"/>
  <c r="L135" i="3"/>
  <c r="M135" i="3" s="1"/>
  <c r="L134" i="3"/>
  <c r="M134" i="3" s="1"/>
  <c r="L133" i="3"/>
  <c r="M133" i="3" s="1"/>
  <c r="L132" i="3"/>
  <c r="M132" i="3" s="1"/>
  <c r="L131" i="3"/>
  <c r="M131" i="3" s="1"/>
  <c r="L130" i="3"/>
  <c r="M130" i="3" s="1"/>
  <c r="L129" i="3"/>
  <c r="M129" i="3" s="1"/>
  <c r="L128" i="3"/>
  <c r="M128" i="3" s="1"/>
  <c r="L127" i="3"/>
  <c r="M127" i="3" s="1"/>
  <c r="L126" i="3"/>
  <c r="M126" i="3" s="1"/>
  <c r="L125" i="3"/>
  <c r="M125" i="3" s="1"/>
  <c r="L124" i="3"/>
  <c r="M124" i="3" s="1"/>
  <c r="L123" i="3"/>
  <c r="M123" i="3" s="1"/>
  <c r="L122" i="3"/>
  <c r="M122" i="3" s="1"/>
  <c r="L121" i="3"/>
  <c r="M121" i="3" s="1"/>
  <c r="L120" i="3"/>
  <c r="M120" i="3" s="1"/>
  <c r="L119" i="3"/>
  <c r="M119" i="3" s="1"/>
  <c r="L118" i="3"/>
  <c r="M118" i="3" s="1"/>
  <c r="L117" i="3"/>
  <c r="M117" i="3" s="1"/>
  <c r="L116" i="3"/>
  <c r="M116" i="3" s="1"/>
  <c r="L115" i="3"/>
  <c r="M115" i="3" s="1"/>
  <c r="L114" i="3"/>
  <c r="M114" i="3" s="1"/>
  <c r="L113" i="3"/>
  <c r="M113" i="3" s="1"/>
  <c r="L112" i="3"/>
  <c r="M112" i="3" s="1"/>
  <c r="L111" i="3"/>
  <c r="M111" i="3" s="1"/>
  <c r="L110" i="3"/>
  <c r="M110" i="3" s="1"/>
  <c r="L109" i="3"/>
  <c r="M109" i="3" s="1"/>
  <c r="L108" i="3"/>
  <c r="M108" i="3" s="1"/>
  <c r="L107" i="3"/>
  <c r="M107" i="3" s="1"/>
  <c r="L106" i="3"/>
  <c r="M106" i="3" s="1"/>
  <c r="L105" i="3"/>
  <c r="M105" i="3" s="1"/>
  <c r="L104" i="3"/>
  <c r="M104" i="3" s="1"/>
  <c r="L103" i="3"/>
  <c r="M103" i="3" s="1"/>
  <c r="L102" i="3"/>
  <c r="M102" i="3" s="1"/>
  <c r="L101" i="3"/>
  <c r="M101" i="3" s="1"/>
  <c r="L100" i="3"/>
  <c r="M100" i="3" s="1"/>
  <c r="L99" i="3"/>
  <c r="M99" i="3" s="1"/>
  <c r="L98" i="3"/>
  <c r="M98" i="3" s="1"/>
  <c r="L97" i="3"/>
  <c r="M97" i="3" s="1"/>
  <c r="L96" i="3"/>
  <c r="M96" i="3" s="1"/>
  <c r="L95" i="3"/>
  <c r="M95" i="3" s="1"/>
  <c r="L94" i="3"/>
  <c r="M94" i="3" s="1"/>
  <c r="L93" i="3"/>
  <c r="M93" i="3" s="1"/>
  <c r="L92" i="3"/>
  <c r="M92" i="3" s="1"/>
  <c r="L91" i="3"/>
  <c r="M91" i="3" s="1"/>
  <c r="L90" i="3"/>
  <c r="M90" i="3" s="1"/>
  <c r="L89" i="3"/>
  <c r="M89" i="3" s="1"/>
  <c r="L88" i="3"/>
  <c r="M88" i="3" s="1"/>
  <c r="L87" i="3"/>
  <c r="M87" i="3" s="1"/>
  <c r="L86" i="3"/>
  <c r="M86" i="3" s="1"/>
  <c r="L85" i="3"/>
  <c r="M85" i="3" s="1"/>
  <c r="L84" i="3"/>
  <c r="M84" i="3" s="1"/>
  <c r="L83" i="3"/>
  <c r="M83" i="3" s="1"/>
  <c r="L82" i="3"/>
  <c r="M82" i="3" s="1"/>
  <c r="L81" i="3"/>
  <c r="M81" i="3" s="1"/>
  <c r="L80" i="3"/>
  <c r="M80" i="3" s="1"/>
  <c r="L79" i="3"/>
  <c r="M79" i="3" s="1"/>
  <c r="L78" i="3"/>
  <c r="M78" i="3" s="1"/>
  <c r="L77" i="3"/>
  <c r="M77" i="3" s="1"/>
  <c r="L76" i="3"/>
  <c r="M76" i="3" s="1"/>
  <c r="L75" i="3"/>
  <c r="M75" i="3" s="1"/>
  <c r="L74" i="3"/>
  <c r="M74" i="3" s="1"/>
  <c r="L73" i="3"/>
  <c r="M73" i="3" s="1"/>
  <c r="L72" i="3"/>
  <c r="M72" i="3" s="1"/>
  <c r="L71" i="3"/>
  <c r="M71" i="3" s="1"/>
  <c r="L70" i="3"/>
  <c r="M70" i="3" s="1"/>
  <c r="L69" i="3"/>
  <c r="M69" i="3" s="1"/>
  <c r="L68" i="3"/>
  <c r="M68" i="3" s="1"/>
  <c r="L67" i="3"/>
  <c r="M67" i="3" s="1"/>
  <c r="L66" i="3"/>
  <c r="M66" i="3" s="1"/>
  <c r="L65" i="3"/>
  <c r="M65" i="3" s="1"/>
  <c r="L64" i="3"/>
  <c r="M64" i="3" s="1"/>
  <c r="L63" i="3"/>
  <c r="M63" i="3" s="1"/>
  <c r="L62" i="3"/>
  <c r="M62" i="3" s="1"/>
  <c r="L61" i="3"/>
  <c r="M61" i="3" s="1"/>
  <c r="L60" i="3"/>
  <c r="M60" i="3" s="1"/>
  <c r="L59" i="3"/>
  <c r="M59" i="3" s="1"/>
  <c r="L58" i="3"/>
  <c r="M58" i="3" s="1"/>
  <c r="L57" i="3"/>
  <c r="M57" i="3" s="1"/>
  <c r="L56" i="3"/>
  <c r="M56" i="3" s="1"/>
  <c r="L55" i="3"/>
  <c r="M55" i="3" s="1"/>
  <c r="L54" i="3"/>
  <c r="M54" i="3" s="1"/>
  <c r="L53" i="3"/>
  <c r="M53" i="3" s="1"/>
  <c r="L52" i="3"/>
  <c r="M52" i="3" s="1"/>
  <c r="L51" i="3"/>
  <c r="M51" i="3" s="1"/>
  <c r="L50" i="3"/>
  <c r="M50" i="3" s="1"/>
  <c r="L49" i="3"/>
  <c r="M49" i="3" s="1"/>
  <c r="L48" i="3"/>
  <c r="M48" i="3" s="1"/>
  <c r="L47" i="3"/>
  <c r="M47" i="3" s="1"/>
  <c r="L46" i="3"/>
  <c r="M46" i="3" s="1"/>
  <c r="L45" i="3"/>
  <c r="M45" i="3" s="1"/>
  <c r="L44" i="3"/>
  <c r="M44" i="3" s="1"/>
  <c r="L43" i="3"/>
  <c r="M43" i="3" s="1"/>
  <c r="L42" i="3"/>
  <c r="M42" i="3" s="1"/>
  <c r="L41" i="3"/>
  <c r="M41" i="3" s="1"/>
  <c r="L40" i="3"/>
  <c r="M40" i="3" s="1"/>
  <c r="L39" i="3"/>
  <c r="M39" i="3" s="1"/>
  <c r="L38" i="3"/>
  <c r="M38" i="3" s="1"/>
  <c r="L37" i="3"/>
  <c r="M37" i="3" s="1"/>
  <c r="L36" i="3"/>
  <c r="M36" i="3" s="1"/>
  <c r="L35" i="3"/>
  <c r="M35" i="3" s="1"/>
  <c r="L34" i="3"/>
  <c r="M34" i="3" s="1"/>
  <c r="L33" i="3"/>
  <c r="M33" i="3" s="1"/>
  <c r="L32" i="3"/>
  <c r="M32" i="3" s="1"/>
  <c r="L31" i="3"/>
  <c r="M31" i="3" s="1"/>
  <c r="L30" i="3"/>
  <c r="M30" i="3" s="1"/>
  <c r="L29" i="3"/>
  <c r="M29" i="3" s="1"/>
  <c r="L28" i="3"/>
  <c r="M28" i="3" s="1"/>
  <c r="L27" i="3"/>
  <c r="M27" i="3" s="1"/>
  <c r="L26" i="3"/>
  <c r="M26" i="3" s="1"/>
  <c r="L25" i="3"/>
  <c r="M25" i="3" s="1"/>
  <c r="L24" i="3"/>
  <c r="M24" i="3" s="1"/>
  <c r="L23" i="3"/>
  <c r="M23" i="3" s="1"/>
  <c r="L22" i="3"/>
  <c r="M22" i="3" s="1"/>
  <c r="L21" i="3"/>
  <c r="M21" i="3" s="1"/>
  <c r="L20" i="3"/>
  <c r="M20" i="3" s="1"/>
  <c r="L19" i="3"/>
  <c r="M19" i="3" s="1"/>
  <c r="L18" i="3"/>
  <c r="M18" i="3" s="1"/>
  <c r="L17" i="3"/>
  <c r="M17" i="3" s="1"/>
  <c r="L16" i="3"/>
  <c r="M16" i="3" s="1"/>
  <c r="L15" i="3"/>
  <c r="M15" i="3" s="1"/>
  <c r="L14" i="3"/>
  <c r="M14" i="3" s="1"/>
  <c r="L13" i="3"/>
  <c r="M13" i="3" s="1"/>
  <c r="L12" i="3"/>
  <c r="M12" i="3" s="1"/>
  <c r="L11" i="3"/>
  <c r="M11" i="3" s="1"/>
  <c r="L10" i="3"/>
  <c r="M10" i="3" s="1"/>
  <c r="L9" i="3"/>
  <c r="M9" i="3" s="1"/>
  <c r="L8" i="3"/>
  <c r="M8" i="3" s="1"/>
  <c r="D12" i="4" l="1"/>
  <c r="D13" i="4"/>
  <c r="D14" i="4"/>
  <c r="E14" i="4"/>
  <c r="E13" i="4"/>
  <c r="E12" i="4"/>
  <c r="F14" i="4"/>
  <c r="F13" i="4"/>
  <c r="F12" i="4"/>
  <c r="G14" i="4"/>
  <c r="G13" i="4"/>
  <c r="G12" i="4"/>
  <c r="H14" i="4"/>
  <c r="H13" i="4"/>
  <c r="H12" i="4"/>
  <c r="H15" i="4"/>
  <c r="G15" i="4"/>
  <c r="F15" i="4"/>
  <c r="E15" i="4"/>
  <c r="D15" i="4"/>
  <c r="H16" i="4"/>
  <c r="G16" i="4"/>
  <c r="F16" i="4"/>
  <c r="E16" i="4"/>
  <c r="D16" i="4"/>
</calcChain>
</file>

<file path=xl/sharedStrings.xml><?xml version="1.0" encoding="utf-8"?>
<sst xmlns="http://schemas.openxmlformats.org/spreadsheetml/2006/main" count="1786" uniqueCount="632">
  <si>
    <t>Bilgisayar Kullanımı</t>
  </si>
  <si>
    <t>Pano kapaklarının açık olması sonucu çalışanı elektrik çarpması</t>
  </si>
  <si>
    <t>Eksikler tamamlanıp uygun yerlere asılacaktır</t>
  </si>
  <si>
    <t>YAPILMASI GEREKEN DÜZELTİCİ/ÖNLEYİCİ FAALİYET</t>
  </si>
  <si>
    <t>Ana Pano Topraklama ölçümlerinin yapılmaması</t>
  </si>
  <si>
    <t>Kapalı ve kilitli olması sağlanacaktır</t>
  </si>
  <si>
    <t>Rutin (R) /Rutin Olmayan (RO)</t>
  </si>
  <si>
    <t>R</t>
  </si>
  <si>
    <t>RO</t>
  </si>
  <si>
    <t>Paratoner etki çapı krokisi çizilerek kapsama alanına bakılacak işletmeyi tam olarak kapsamıyorsa, paratonerin yeri kaydırılacak veya ikinci paratoner montajı yapılacaktır.</t>
  </si>
  <si>
    <t>Risk Analizi Çalışanlara okutularak kayıt altına alınacaktır.</t>
  </si>
  <si>
    <t>Yangın Söndürme cihazının olmaması sebebiyle yangına müdahale edilememesi ve yangının büyüyerek çalışanları etkilemesi</t>
  </si>
  <si>
    <t xml:space="preserve">Yangın söndürme cihazının dolu olmaması sebebiyle yangına müdahale edilememesi ve yangının büyüyerek çalışanları etkilemesi </t>
  </si>
  <si>
    <t xml:space="preserve">Yangın Söndürme tüplerinin numaralandırılarak, listesinin oluşturulmaması ve takibinin düzenli yapılmaması sonucunda yangına geç müdahale edilmesi ve yangının büyüyerek çalışanları etkilemesi </t>
  </si>
  <si>
    <t xml:space="preserve">Yangın söndürme cihazının yasal olarak yılda bir defa periyodik kontrollerinin yapılmaması sebebiyle ihtiyaç duyulduğunda boş olması halinde yangına geç müdahale edilmesi ve yangının büyüyerek çalışanları etkilemesi </t>
  </si>
  <si>
    <t xml:space="preserve">Yangın Söndürme cihazının kullanım alanına göre uygun tipte (KKT, CO2, Halokarbon vb) olmaması sebebiyle yangının söndürülememesi ve yangının büyüyerek çalışanları etkilemesi  </t>
  </si>
  <si>
    <t xml:space="preserve">Yangın Söndürme Cihazının yeri ile ilgili Bilgilendirme levhasının olmaması sebebiyle çalışanların cihazların yerini bilmemeleri durumunda yangına geç müdahale edilmesi ve yangının büyüyerek çalışanları etkilemesi </t>
  </si>
  <si>
    <t>Yangın Söndürme cihazının zeminden 90 cm nin üzerinde montajının yapılması ve yasal gereklere uyumun olmaması</t>
  </si>
  <si>
    <t>Acil Durum Planının ve Ekiplerinin oluşturulmaması sebebiyle çalışanların acil durumlarda nasıl davranacağını bilmemesi ve acil durumlarda çalışanların olumsuz etkilenmesi</t>
  </si>
  <si>
    <t>Yangın Söndürme tatbikatının periyodik olarak yapılmaması sebebiyle acil durumlarda etkin olarak müdahale yapılamaması ve çalışanların olumsuz etkilenmesi</t>
  </si>
  <si>
    <t>Yangın alarm butonunun ve sireninin olmaması durumunda oluşacak acil durumların diğer çalışanlara iletilmesinde gecikilmesi ve çalışanların etkilenmesi</t>
  </si>
  <si>
    <t>Yangın alarm butonunun ve sireninin periyodik kontrollerinin yapılmaması ve raporlanmaması durumunda ihtiyaç duyulduğunda butonun çalışmaması ve diğer çalışanlara iletilmesinde gecikilmesi, çalışanların etkilenmesi</t>
  </si>
  <si>
    <t>Acil Durum kaçış kapısının olmaması sebebiyle çalışanların tahliye edilememesi ve yangından etkilenmesi</t>
  </si>
  <si>
    <t>Acil Durum Kaçış kapılarının önüne malzeme konulması sebebiyle çalışanların zamanında tahliye edilememesi ve yangından etkilenmesi</t>
  </si>
  <si>
    <t>2 Kğ dan büyük ve 12 Kğ dan küçük Yangın söndürme tüplerinin duvara yerden maksimum 90 cm yüksekliğe montajlarının yapılması sağlanacaktır.</t>
  </si>
  <si>
    <t>Periyodik kontrollerinin düzenli olarak yapılması sağlanarak kayıt altına alınacaktır.</t>
  </si>
  <si>
    <t>Acil durum kaçış kapıları belirlenecektir.</t>
  </si>
  <si>
    <t>Ortamda Çalışılması</t>
  </si>
  <si>
    <t xml:space="preserve">Dahili İlkyardım İhtiyacı </t>
  </si>
  <si>
    <t>Termal konfor şartlarının sağlanması için klima bulunmaması durumunda çalışanların hava şartlarından etkilenmesi</t>
  </si>
  <si>
    <t>Ortamda dağınık kabloların olması durumunda çalışanın takılıp düşmesi</t>
  </si>
  <si>
    <t>Çalışma alanındaki Elektrik Tesisatının yönetmeliklere uygun olmaması sebebiyle ortamda kısa devre olup yangın çıkması ve çalışanların etkilenmesi</t>
  </si>
  <si>
    <t>Ortamın düzenli olarak temizlenmemesi ve çalışanların hijyen olarak etkilenmesi</t>
  </si>
  <si>
    <t xml:space="preserve">Dış İlkyardım İhtiyacı </t>
  </si>
  <si>
    <t>Olağan üstü durumlarda rafların çalışanların üzerine devrilmesi ve çalışanların etkilenmesi</t>
  </si>
  <si>
    <t>Rafların sabitlenmesi sağlanacaktır.</t>
  </si>
  <si>
    <t>Kullanılan seyyar merdivenin mevzuata uygun olmaması ve çalışanın düşerek etkilenmesi</t>
  </si>
  <si>
    <t>RİSK SIRA NO</t>
  </si>
  <si>
    <t>RİSKİN DEĞERLENDİRİLMESİ</t>
  </si>
  <si>
    <t>Tarih</t>
  </si>
  <si>
    <t>Olasılık</t>
  </si>
  <si>
    <t>Şiddet</t>
  </si>
  <si>
    <t>İlk Risk Değeri</t>
  </si>
  <si>
    <t>Riskin Tanımı</t>
  </si>
  <si>
    <t>Ölüm</t>
  </si>
  <si>
    <t>Faaliyet Alanı</t>
  </si>
  <si>
    <t>Faaliyet</t>
  </si>
  <si>
    <t>Tehlike</t>
  </si>
  <si>
    <t>Zarar</t>
  </si>
  <si>
    <t>Mevcut Durum</t>
  </si>
  <si>
    <t>Çoklu Ölüm</t>
  </si>
  <si>
    <t>DÖF SIRA NO</t>
  </si>
  <si>
    <t>Uzuv Kaybı</t>
  </si>
  <si>
    <t>Yıldırım düşmesi durumunda yangın çıkması</t>
  </si>
  <si>
    <t>Paratonerin periyodik kontrolünün yapılmamış olması</t>
  </si>
  <si>
    <t>İşyerinde Risk Analizinin çalışanlara okutulup anlatılmaması nedeniyle çalışanların karşı karşıya kaldıkları riskleri bilmemeleri sebebiyle iş kazası geçirmeleri</t>
  </si>
  <si>
    <t>Bakımsız su sebilleri</t>
  </si>
  <si>
    <t>Tehlikenin nedeni</t>
  </si>
  <si>
    <t>Elektirikli aletlerin beslenmesi</t>
  </si>
  <si>
    <t>İçme suyunun sağlıksız oluşu</t>
  </si>
  <si>
    <t>Lejyonella bakterisi nedeniyle Zature hastalığı</t>
  </si>
  <si>
    <t>İşyerinin dağınık olması nedeniyle iş kazasına maruz kalınması</t>
  </si>
  <si>
    <t>Dağınık çalışma</t>
  </si>
  <si>
    <t>Risk analizinin çalışanlara okutulmaması</t>
  </si>
  <si>
    <t>Kaygan ve bozuk merdiven</t>
  </si>
  <si>
    <t>Duvara tutturulmamış dolap ve raflar</t>
  </si>
  <si>
    <t>Gelişi güzel seyyar kablo çekilmesi</t>
  </si>
  <si>
    <t>Elektrik panoları</t>
  </si>
  <si>
    <t>Paratoner</t>
  </si>
  <si>
    <t>Klimaların Periyodik teknik kontrolünün yaptırılmaması nedeniyle çalışanların hastalıklara maruz kalmaları</t>
  </si>
  <si>
    <t>Termal konfor şartlarının sağlanmaması</t>
  </si>
  <si>
    <t>Yangınla mücade için gerekli tedbirlerin alınmaması</t>
  </si>
  <si>
    <t>Paratonerin olmaması</t>
  </si>
  <si>
    <t>Acil durum tedbirlerinin alınmaması</t>
  </si>
  <si>
    <t>Uygun olmayan seyyar merdivenler kullanılması</t>
  </si>
  <si>
    <t>Elektirik Panolarında Topraklama Ölçümün yapılmaması</t>
  </si>
  <si>
    <t>Hijen olmayan ortamlarda çalışma</t>
  </si>
  <si>
    <t>Klimaların bakımının yapılması</t>
  </si>
  <si>
    <t>Merdivenlerin standartlara uygun olmaması, basamakların bozuk, kaygan ve korkulukların olmaması</t>
  </si>
  <si>
    <t>Her hangi bir nedenle bu malzemelerin düşmesi nedeniyle çalışanların etkilenmesi</t>
  </si>
  <si>
    <t>Her hangi bir nedenle çatlamış veya kırılmış camlardan (Pencereler dahil) çalışanların etkilenmesi</t>
  </si>
  <si>
    <t>Ofis içersindeki çalışma alanlarında sıgara içilmesi</t>
  </si>
  <si>
    <t>Çalışma alanlarında sıgara içilmesi nedeniyle çalışanların etkilenmesi</t>
  </si>
  <si>
    <t>Yangına geç müdahale</t>
  </si>
  <si>
    <t>Duman algılama dedektörlerinin olmaması durumunda ortamda oluşacak yangının geç tespit edilmesi ve büyüyerek çalışanları etkilemesi</t>
  </si>
  <si>
    <t>Yetersiz ışık seviyesi altında çalışma</t>
  </si>
  <si>
    <t>Düşük ışık seviyesi nedeniyle uygun olmayan şartlarda çalışılması</t>
  </si>
  <si>
    <t>Elektirikli Aletlerin açık bırakılması</t>
  </si>
  <si>
    <t>Uygun olmayan koltukta çalışma</t>
  </si>
  <si>
    <t>Ekranlı araç kullanımı olan alanlarda yukarı aşağıya ve ileri geriye ayarlanabilen koltuk kullanımı sağlanacaktır.</t>
  </si>
  <si>
    <t>Ofis içersindeki yerleşimin çalışanların faaliyetlerini kısıtlaması</t>
  </si>
  <si>
    <t>Elle taşıma</t>
  </si>
  <si>
    <t>Uzun süre aynı pozisyonda çalışma</t>
  </si>
  <si>
    <t>Psikososyal etkenler</t>
  </si>
  <si>
    <t>Çalışanların yetki ve sorumluluklarını tam olarak bilmemeleri, görev ve sorumlulukları dışında talimat verilmesi.</t>
  </si>
  <si>
    <t>Çalışanların yürütülen işlerle ilgili görüşlerinin alınmaması ve İşsağlı ve güvenliği ile ilgili katılımlarının desteklenmemesi</t>
  </si>
  <si>
    <t>Eğitim verilmemesi</t>
  </si>
  <si>
    <t>Çalışanla Çelışma hayatı ile ilgili eğitim verilmemesi nedeniyle çalışanların zarar görmesi</t>
  </si>
  <si>
    <t>İŞVEREN/VEKİLİ:</t>
  </si>
  <si>
    <t>İŞ GÜVENLĞİ UZMANI(Varsa)</t>
  </si>
  <si>
    <t>Soyadı                :</t>
  </si>
  <si>
    <t>İŞYERİ HEKİMİ (Varsa)</t>
  </si>
  <si>
    <t>DESTEK ELEMANI (Varsa)</t>
  </si>
  <si>
    <t>Soyadı                   :</t>
  </si>
  <si>
    <t>İMZA                     :</t>
  </si>
  <si>
    <t>Soyadı     :</t>
  </si>
  <si>
    <t>Görevi     :</t>
  </si>
  <si>
    <t>İMZA       :</t>
  </si>
  <si>
    <t>İMZA                  :</t>
  </si>
  <si>
    <t>Adı                      :</t>
  </si>
  <si>
    <t>SORUMLU</t>
  </si>
  <si>
    <t>KİŞİ</t>
  </si>
  <si>
    <t>TARİH</t>
  </si>
  <si>
    <t>İşveren</t>
  </si>
  <si>
    <t>15 -20</t>
  </si>
  <si>
    <t>08-12</t>
  </si>
  <si>
    <t>04-06</t>
  </si>
  <si>
    <t>01-03</t>
  </si>
  <si>
    <t>Tolere edilemez.İş, geçici olarak durdurulmalı</t>
  </si>
  <si>
    <t>Belirgin risk. İş risk azaltılmadan başlanılmamalı</t>
  </si>
  <si>
    <t>Dikkate değer (Orta seviyede) risk.</t>
  </si>
  <si>
    <t>Tolere edilebilir risk.Ek kontroller gerektirmiyor.</t>
  </si>
  <si>
    <t>SONUÇ</t>
  </si>
  <si>
    <t>İHTİMAL</t>
  </si>
  <si>
    <t>OLASILIK</t>
  </si>
  <si>
    <r>
      <rPr>
        <b/>
        <sz val="11"/>
        <color indexed="8"/>
        <rFont val="Calibri"/>
        <family val="2"/>
        <charset val="162"/>
      </rPr>
      <t xml:space="preserve">Çok hafif; </t>
    </r>
    <r>
      <rPr>
        <sz val="11"/>
        <color theme="1"/>
        <rFont val="Calibri"/>
        <family val="2"/>
        <charset val="162"/>
        <scheme val="minor"/>
      </rPr>
      <t>İş saati kaybı yok</t>
    </r>
  </si>
  <si>
    <r>
      <rPr>
        <b/>
        <sz val="11"/>
        <color indexed="8"/>
        <rFont val="Calibri"/>
        <family val="2"/>
        <charset val="162"/>
      </rPr>
      <t>Hafif;</t>
    </r>
    <r>
      <rPr>
        <sz val="11"/>
        <color theme="1"/>
        <rFont val="Calibri"/>
        <family val="2"/>
        <charset val="162"/>
        <scheme val="minor"/>
      </rPr>
      <t xml:space="preserve"> İş günü kaybı yok.</t>
    </r>
  </si>
  <si>
    <r>
      <rPr>
        <b/>
        <sz val="11"/>
        <color indexed="8"/>
        <rFont val="Calibri"/>
        <family val="2"/>
        <charset val="162"/>
      </rPr>
      <t>Orta derece;</t>
    </r>
    <r>
      <rPr>
        <sz val="11"/>
        <color theme="1"/>
        <rFont val="Calibri"/>
        <family val="2"/>
        <charset val="162"/>
        <scheme val="minor"/>
      </rPr>
      <t xml:space="preserve"> Hafif yaralanma,yatarak tedavi.</t>
    </r>
  </si>
  <si>
    <r>
      <rPr>
        <b/>
        <sz val="11"/>
        <color indexed="8"/>
        <rFont val="Calibri"/>
        <family val="2"/>
        <charset val="162"/>
      </rPr>
      <t>Ciddi;</t>
    </r>
    <r>
      <rPr>
        <sz val="11"/>
        <color theme="1"/>
        <rFont val="Calibri"/>
        <family val="2"/>
        <charset val="162"/>
        <scheme val="minor"/>
      </rPr>
      <t xml:space="preserve"> Ciddi yaralanma, uzun süreli tedavi, meslek hastalığı</t>
    </r>
  </si>
  <si>
    <r>
      <rPr>
        <b/>
        <sz val="11"/>
        <color indexed="8"/>
        <rFont val="Calibri"/>
        <family val="2"/>
        <charset val="162"/>
      </rPr>
      <t>Çok ciddi;</t>
    </r>
    <r>
      <rPr>
        <sz val="11"/>
        <color theme="1"/>
        <rFont val="Calibri"/>
        <family val="2"/>
        <charset val="162"/>
        <scheme val="minor"/>
      </rPr>
      <t xml:space="preserve"> Uzuv kaybı sürekli iş görememezlik, ölüm</t>
    </r>
  </si>
  <si>
    <t>TABLO İLE İLGİLİ AÇIKLAMALAR</t>
  </si>
  <si>
    <t>ŞİDDET</t>
  </si>
  <si>
    <t xml:space="preserve">      ÇALIŞANLAR TEMSİLCİLERİ (Ad, Soyad, Görev, İmza)</t>
  </si>
  <si>
    <r>
      <rPr>
        <b/>
        <sz val="11"/>
        <color indexed="8"/>
        <rFont val="Calibri"/>
        <family val="2"/>
        <charset val="162"/>
      </rPr>
      <t xml:space="preserve">Çok küçük; </t>
    </r>
    <r>
      <rPr>
        <sz val="11"/>
        <color theme="1"/>
        <rFont val="Calibri"/>
        <family val="2"/>
        <charset val="162"/>
        <scheme val="minor"/>
      </rPr>
      <t>hemen hemen hiç.</t>
    </r>
  </si>
  <si>
    <r>
      <rPr>
        <b/>
        <sz val="11"/>
        <color indexed="8"/>
        <rFont val="Calibri"/>
        <family val="2"/>
        <charset val="162"/>
      </rPr>
      <t>Yüksek;</t>
    </r>
    <r>
      <rPr>
        <sz val="11"/>
        <color theme="1"/>
        <rFont val="Calibri"/>
        <family val="2"/>
        <charset val="162"/>
        <scheme val="minor"/>
      </rPr>
      <t xml:space="preserve"> sıklıkla (ayda bir )</t>
    </r>
  </si>
  <si>
    <r>
      <rPr>
        <b/>
        <sz val="11"/>
        <color indexed="8"/>
        <rFont val="Calibri"/>
        <family val="2"/>
        <charset val="162"/>
      </rPr>
      <t>Orta;</t>
    </r>
    <r>
      <rPr>
        <sz val="11"/>
        <color theme="1"/>
        <rFont val="Calibri"/>
        <family val="2"/>
        <charset val="162"/>
        <scheme val="minor"/>
      </rPr>
      <t xml:space="preserve"> az                (yılda birkaç kez)</t>
    </r>
  </si>
  <si>
    <r>
      <rPr>
        <b/>
        <sz val="11"/>
        <color indexed="8"/>
        <rFont val="Calibri"/>
        <family val="2"/>
        <charset val="162"/>
      </rPr>
      <t>Küçük;</t>
    </r>
    <r>
      <rPr>
        <sz val="11"/>
        <color theme="1"/>
        <rFont val="Calibri"/>
        <family val="2"/>
        <charset val="162"/>
        <scheme val="minor"/>
      </rPr>
      <t xml:space="preserve">    çok az (yılda bir )</t>
    </r>
  </si>
  <si>
    <r>
      <rPr>
        <b/>
        <sz val="11"/>
        <color indexed="8"/>
        <rFont val="Calibri"/>
        <family val="2"/>
        <charset val="162"/>
      </rPr>
      <t>Çok yüksek;</t>
    </r>
    <r>
      <rPr>
        <sz val="11"/>
        <color theme="1"/>
        <rFont val="Calibri"/>
        <family val="2"/>
        <charset val="162"/>
        <scheme val="minor"/>
      </rPr>
      <t xml:space="preserve"> çok sıklıkla (haftada bir) normal çalışma şartlarında</t>
    </r>
  </si>
  <si>
    <t>OLAYIN GERÇEKLEŞME İHTİMALİ</t>
  </si>
  <si>
    <t>TABLO I: İHTİMAL (OLASILIK) DEĞERLENDİRME TABLOSU</t>
  </si>
  <si>
    <t>1-Çok küçük</t>
  </si>
  <si>
    <t>2-Küçük</t>
  </si>
  <si>
    <t>3-Orta</t>
  </si>
  <si>
    <t>4-Yüksek</t>
  </si>
  <si>
    <t>5-Çok yüksek</t>
  </si>
  <si>
    <t>Belge bilgileri :</t>
  </si>
  <si>
    <t>İMZA              :</t>
  </si>
  <si>
    <t>Soyadı            :</t>
  </si>
  <si>
    <t>Adı                  :</t>
  </si>
  <si>
    <t>Belge bilgileri        :</t>
  </si>
  <si>
    <t>Adı                         :</t>
  </si>
  <si>
    <t>Adı           :</t>
  </si>
  <si>
    <t>Arşiv ve Malzeme Anbarları</t>
  </si>
  <si>
    <t>Uygun şekilde monta edilmemiş cam yüzeyler (Pencereler dahil)</t>
  </si>
  <si>
    <t xml:space="preserve">Paratonerin işletme etki çapı krokisinin olmaması sebebiyle etki çapının bilinmemesi </t>
  </si>
  <si>
    <t>Yıllık periyodik kontrolü yapılacak ve buna dair kayıt tutulacaktır.</t>
  </si>
  <si>
    <t>Seyyar merdivenlerin alüminyum veya ahşap olması ve standarlara uygun olması sağlanacaktır.</t>
  </si>
  <si>
    <t>Çalışma ortamı ve depolarda bulunan rafların duvarlara montajı yapılacaktır.</t>
  </si>
  <si>
    <t>Sebillerin düzenli bakımlarınaın yapılması ve buna dair kayıt tutulması sağlanacaktır.</t>
  </si>
  <si>
    <t>Ofislerin yardımcı personel eksikliği giderilerek gerekli düzen sağlanacaktır.</t>
  </si>
  <si>
    <t>Klimaların olmadığı birimlerde termal hava şartların sağlanması için gerekli çalışimalar yapılacaktır.</t>
  </si>
  <si>
    <t>Düzenli kontrollari yapılacaktır.</t>
  </si>
  <si>
    <t>Bu konuda çalışanlar bilgilendirilecek ve eksikliklerin tespitinde katılımları sağlanaçaktır.</t>
  </si>
  <si>
    <t>Çalışanlar bu konuda bilgilendirilecektir.</t>
  </si>
  <si>
    <t>Bu konuda çalışanlar eğitim verilerek kayıt altına alınacaktır.</t>
  </si>
  <si>
    <t>Bu konuda çalışanlar bilgilendirilerek, katılımları sağlanacaktır.</t>
  </si>
  <si>
    <t>Yardımcı personel ihtiyacı giderilerek çalışma ortamlarının hijenliği sağlanacaktır.</t>
  </si>
  <si>
    <t>Paratoner mevcudiyeti kontrol edilerek, gerekli çalışma yapılacaktır.</t>
  </si>
  <si>
    <t>Yıllık periyodik kontrolü yapılacak ve kayıt altına alınacaktır.</t>
  </si>
  <si>
    <t>İlk yardım, İş sağlığı ve güvenli konusunda eğitim verilmesi sağlanacaktır.</t>
  </si>
  <si>
    <t>Acil Plan</t>
  </si>
  <si>
    <t>Okulun yangın, sel, kundaklama, sivil kargaşa, araç kazası, davetsiz misafir vb. olağandışı  durumlar için kapsamlı bir acil durum planı hazırlanmamış olması</t>
  </si>
  <si>
    <t>Acil durum planı hazırlanmıştır.</t>
  </si>
  <si>
    <t>Acil Durum Planı gözden geçirilerek gerekli bilgilendirmeler yapılacaktır.</t>
  </si>
  <si>
    <t>KKD Eksikliği</t>
  </si>
  <si>
    <t>Kurumda çalışanlar yaptıkları işlere göre kişisel koruyucu donanımı kullanmaması sonucu etkilenmeleri</t>
  </si>
  <si>
    <t>Yapılan işlerin özelliğine göre KKD donanımı temin edilecektir.</t>
  </si>
  <si>
    <t>Kaygan zemin</t>
  </si>
  <si>
    <t>Bütün birimlerdeki zeminlerde kayma veya düşmeye karşı tedbirler alınıp  uyarılar yapılmaması</t>
  </si>
  <si>
    <t>Kaygan zeminlere karşı önlem alınacaktır.</t>
  </si>
  <si>
    <t>Binada paratoner olup olmadığı tespit edilerek gereği acilen yapılacaktır.</t>
  </si>
  <si>
    <t>Uyarı ikaz levhalarının olmaması</t>
  </si>
  <si>
    <t>Uyarı levhalarının olmaması nedeniyle çalışanların etkilenmesi</t>
  </si>
  <si>
    <t>Uyarı levhalarının önünün açık olması sağlanacak kontrolleri yapılacaktır.</t>
  </si>
  <si>
    <t>Gerekli kontroller yapılıp tedbirler alınacaktır.</t>
  </si>
  <si>
    <t>Acil çıkışları açıkça belli olmaması ve acil çıkış yazıları ışıklandırılmaması sonucu acil durumlarda kargaşa yaşanması</t>
  </si>
  <si>
    <t>Koordinasyon eksikliği</t>
  </si>
  <si>
    <t>Yerel Sivil Savunma ekipleriyle koordinasyonun kurulmaması sonucu acil durumlarda dayanışma eksikliği</t>
  </si>
  <si>
    <t>Yerel Sivil Savunma ekipleriyle koordinasyon kurulacaktır.</t>
  </si>
  <si>
    <t>Acil Çıkış Kapıları</t>
  </si>
  <si>
    <t>Acil çıkış kapılarının her an açık bulundurulmaması sonucu acil durumlarda kargaşa yaşanması</t>
  </si>
  <si>
    <t>Acil durum kapıları her an açık bulundurulmaktadır.</t>
  </si>
  <si>
    <t>Sığınak olmaması</t>
  </si>
  <si>
    <t>Yönetmeliğe uygun sığınak hazırlanmaması sonucu acil durumlarda kargaşa yaşanması</t>
  </si>
  <si>
    <t>Yönetmeliğe uygun olarak sığınak hazırlanması sağlanacaktır.</t>
  </si>
  <si>
    <t>Kolay Yanabilen Maddeler</t>
  </si>
  <si>
    <t>Binada bulunan kolay yanabilen malzemelerin emniyetli bir yere konulmaması ve tedbir alınmaması nedeniyle yangın çıkması</t>
  </si>
  <si>
    <t>Kolay yanabilen maddeler için gerekli güvenlik önlemleri alınacaktır.</t>
  </si>
  <si>
    <t>Bilgi Eksikliği</t>
  </si>
  <si>
    <t>Bütün birimlerdeki araç ve gereçlerin kullanma talimatı görülebilir yere yerleştirilmemesi sonucu yanlış kullanım</t>
  </si>
  <si>
    <t>Kullanma talimatları görülebilir yerlere asılacaktır.</t>
  </si>
  <si>
    <t>Tedbirsizlik</t>
  </si>
  <si>
    <t>Bütün birimlerde bulunan ısıtma ve soğutma cihazları için gereken emniyet tedbirlerinin alınmaması nedeniyle çalışanların hastalık geçirmeleri</t>
  </si>
  <si>
    <t>Isıtma ve Soğutma Cihazları için gereken emniyet tedbirleri alınacaktır.</t>
  </si>
  <si>
    <t>İlkyardım kutuları</t>
  </si>
  <si>
    <t>Birimlerde bulunan ilkyardım kutuları üzerinde açıklamaların olmaması sonucu yanlış uygulama</t>
  </si>
  <si>
    <t>Birimlerde bulunan ilkyardım kutuları üzerinde açıklamaları görünür yerlere asılacaktır.</t>
  </si>
  <si>
    <t>Atıklar</t>
  </si>
  <si>
    <t>KKD Kullanılmaması</t>
  </si>
  <si>
    <t>Atık işlemleri sırasında KKD kullanılmaması</t>
  </si>
  <si>
    <t>Kişisel Koruyucu Donanım kullanılmasına dikkat edilecektir.</t>
  </si>
  <si>
    <t>Kimyasal Atıklar</t>
  </si>
  <si>
    <t>Kimyasal atıkların imhası için gerekli olan ihtiyaçların belirlenmesi için ‘Atık Sınıflandırma’’ değerlendirmeleri yapılmaması</t>
  </si>
  <si>
    <t>Kimyasal atıklar için egrekli tedbirler alınacaktır.</t>
  </si>
  <si>
    <t>Kimyasal Maddeler</t>
  </si>
  <si>
    <t>Çalışanların kimyasal saçılmaların temizlenmesi için yetiştirilmemesi ve teçhizatlandırılmaması</t>
  </si>
  <si>
    <t>Dökülme ve sızıntılara karsı kullanılacak uygun donanım, malzeme ve ekipmanın hazır bulundurulmaması</t>
  </si>
  <si>
    <t>Uyarı Sembollerinin Olmaması</t>
  </si>
  <si>
    <t>İnce talaş, cilalar ve çözücüler gibi ürünler için ürün türünü ve ürünle ilişkili tehlikeleri (kanserojen, cila çözücü buharı, toz tehlikesi gibi) belirten semboller içeren uyarıların olmaması</t>
  </si>
  <si>
    <t>Uygun uyarı sembollerinin olmasına dikkat edilecektir.</t>
  </si>
  <si>
    <t>Geri Dönüşüm Maddeleri</t>
  </si>
  <si>
    <t>Dönüştürülebilen malzemelerin geri kazanımı için gerekli ayırma ve sınıflandırmanın yapılmaması</t>
  </si>
  <si>
    <t>Dönüştürülebilen malzemeler için ayırma ve sınıflandırma yapılacaktır.</t>
  </si>
  <si>
    <t>Satın alınan kimyasalların geri dönüşümlü olmasına dikkat edilmemesi</t>
  </si>
  <si>
    <t>Kimyasalların geri dönüşümlü olmasına dikkat edilecektir.</t>
  </si>
  <si>
    <t>Kullanılmış Piller</t>
  </si>
  <si>
    <t>Kullanılmış tüm pillerin geri dönüşüme tabi tutulmaması</t>
  </si>
  <si>
    <t>Kullanılmış piller geri dönüşüme tabi tutulacaktır.</t>
  </si>
  <si>
    <t>Aydınlatma</t>
  </si>
  <si>
    <t>Çalışanlar ikaz işaretlerini farkedememesi sonucu olumsuz durumlardan etkilenmeleri</t>
  </si>
  <si>
    <t>İkaz işaretleri görülebilir yerlere asılacaktır.</t>
  </si>
  <si>
    <t>Uygunsuz Aydınlık</t>
  </si>
  <si>
    <t>Çalışma yürütülen mekanlarda, aydınlatmanın, çalışmanın sağlıklı yürütülmesine uygun olmaması sonucu göz bozukluğu</t>
  </si>
  <si>
    <t>Çalışma yürütülen mekanlarda aydınlatma araçları kontrol edilerek gerekli önlemler alınacaktır.</t>
  </si>
  <si>
    <t>Kişilerin aydınlatma ile şikayetçi oldukları alanların mevcut olması</t>
  </si>
  <si>
    <t>Aydınlatma ile ilgili gerekli tedbirler alınacaktır.</t>
  </si>
  <si>
    <t>Aydınlatma Eksikliği</t>
  </si>
  <si>
    <t>Toz, talaş vs. birikmesi sonucunda aydınlatma armatürlerinden ve pencere camlarından gelen gün ışığı azalmasının önüne geçilmemesi sonucu göz bozukluğu</t>
  </si>
  <si>
    <t>Karanlıkta Kalan Yerler</t>
  </si>
  <si>
    <t>Koridorlar, antre, geçiş yolları gibi karanlıkta kalan yerlerin olması sonucu takılıp düşme</t>
  </si>
  <si>
    <t>Karanlıkta kalan yerler için aydınlatma sağlanacaktır.</t>
  </si>
  <si>
    <t>Uygun Olmayan Florasan Lambalar</t>
  </si>
  <si>
    <t>Florasan lambaların tezgahlara, sıralara paralel olmaması sonucu göz bozukluğu</t>
  </si>
  <si>
    <t>Florasan lambaların sıralara paralel olması sağlanacaktır.</t>
  </si>
  <si>
    <t>Bedensel İşler</t>
  </si>
  <si>
    <t>Çalışma Yüksekliği</t>
  </si>
  <si>
    <t>Otururarak yapılan çalışmalarda çalışma yüksekliğinin uygun olmaması sonucu sırt ve bel ağrıları</t>
  </si>
  <si>
    <t>Eşyaların elle taşınması nedeniyle kas ve iskelet sistemi hastalıklarına maruz kalınması</t>
  </si>
  <si>
    <t>Büro İşleri</t>
  </si>
  <si>
    <t>Deprem veya sarsıntı gibi durumlarda devrilebilecek ekipmanların duvara sabitlenmemesi sonucu çalışanların etkilenmesi</t>
  </si>
  <si>
    <t>Devrilebilecek ekipmanların duvara sabitlenmesi sağlanacaktır.</t>
  </si>
  <si>
    <t>Çalışma ortamı yakıcı, tutuşturucu, parlayıcı, patlayıcı v.b. malzemelerden arındırılmaması sonucu yangın oluşması</t>
  </si>
  <si>
    <t>Çalışma ortamı ilgili maddelerden arındırılacaktır.</t>
  </si>
  <si>
    <t>Ekranlı Araçlar</t>
  </si>
  <si>
    <t>Ekranlı Araçlarla Çalışmalarda Sağlık ve Güvenlik Önlemleri Hakkında Yönetmelik doğrultusunda tedbirlerin alınmaması</t>
  </si>
  <si>
    <t>İlgili yönetmelik doğrultusunda çalışmalar planlanacaktır.</t>
  </si>
  <si>
    <t>Elektirikli Tesisat ve Ekipmanlar</t>
  </si>
  <si>
    <t>Sigortalar</t>
  </si>
  <si>
    <t>Sigortaların, nemli ve ıslak yerler ile parlama ve patlama tehlikesi olan ortamın dışında olmaması nedeniyle elektrik çarpması</t>
  </si>
  <si>
    <t>Sigortalar tehlikeli bölgelerden uzağa yerleştirilecektir.</t>
  </si>
  <si>
    <t>Yanıcı ve Patlayıcı Yerler</t>
  </si>
  <si>
    <t>Nemli ve ıslak yerler ile parlama ve patlama tehlikesi olan yerlerde, aydınlatma lambaları, fiş priz ve anahtarların su damlalarına ve toza karşı tamamen korunmaması</t>
  </si>
  <si>
    <t>İlgili yerlerde aydınlatma lambaları, fiş, priz ve anahtarların korunması sağlanacaktır.</t>
  </si>
  <si>
    <t>Elektrik Tesisatı Bakımı</t>
  </si>
  <si>
    <t>Elektrik tesisatının bakım ve onarımı cins ve kapasitesine göre yetkili ehliyete sahip kişilerce yapılmaması</t>
  </si>
  <si>
    <t>Elektrik tesisatının bakım ve onarımı yetkili kişilere yaptırılacaktır.</t>
  </si>
  <si>
    <t>Elektrik Hatları</t>
  </si>
  <si>
    <t>Elektrik hatlarında izolasyonu zarar görmüş, düğüm, eklenti vs gibi kısımların olması nedeniyle elektrik çarpması</t>
  </si>
  <si>
    <t>Elektrik hatları kontrol edilecektir.</t>
  </si>
  <si>
    <t>Eletrik tesisatının yönetmeliklere uygun olması sağlanacaktır.</t>
  </si>
  <si>
    <t>Elektrik Tesisatı</t>
  </si>
  <si>
    <t>Elektrik tesisatının standartlara uygun olarak döşenmemesi</t>
  </si>
  <si>
    <t>Eletrik tesisatının standartlara uygun olması sağlanacaktır.</t>
  </si>
  <si>
    <t>Elektrik Panosu</t>
  </si>
  <si>
    <t>Elektrik panosunun kapaklarının kapalı tutulmaması nedeniyle elektrik çarpması</t>
  </si>
  <si>
    <t>Elektrikle çalışan makine ve ekipmanların  gövde topraklamalarının olmaması</t>
  </si>
  <si>
    <t>Panoların iç koruma sacının olmaması sonucu elektrik çarpması</t>
  </si>
  <si>
    <t>Panoların iç koruma sacının oması sağlanacaktır.</t>
  </si>
  <si>
    <t>Elektrik panolarının etrafında panoya ulaşımı engelleyecek malzemenin olması</t>
  </si>
  <si>
    <t>Panoya ulaşımı engelleyecek maddeler kaldırılacaktır.</t>
  </si>
  <si>
    <t>Ergonomi</t>
  </si>
  <si>
    <t>Çalışanın ergonomik olmayan koltuk kullanımı nedeniyle bel ve sırt ağrıları</t>
  </si>
  <si>
    <t>Düzenli kontrolü yapılmayan mobilyalar</t>
  </si>
  <si>
    <t>Kırık veye dengesiz duran mobilyaların çalışanları etkilemesi</t>
  </si>
  <si>
    <t>Ortamdaki dağınık kablolar için önlem alınacaktır.</t>
  </si>
  <si>
    <t>Uzun süre aynı pozisyonda veya fiziksel anlamda zorlayıcı çalışmalarda bulunulması sonucu fiziksel rahatsızlıklar</t>
  </si>
  <si>
    <t>Çalışma ortamının düzensiz planlanması nedeniyle çalışanların etkilenmesi</t>
  </si>
  <si>
    <t>Çalışma ortamının planlaması yapılacaktır.</t>
  </si>
  <si>
    <t>Genel Temizlik</t>
  </si>
  <si>
    <t>Sudaki bakterilerden bulaşıcı hastalık kapma</t>
  </si>
  <si>
    <t>Şebeke suyu kontrolleri yaptırılacaktır.</t>
  </si>
  <si>
    <t>Temizlik Malzemeleri</t>
  </si>
  <si>
    <t>Temizlik malzemelerinin sağlığa uygun olmaması sonucu zehirlenme</t>
  </si>
  <si>
    <t>Temizlik malzemeleri sağlığa uygun olanlardan alınacaktır.</t>
  </si>
  <si>
    <t>Sık Kullanılan Yerler</t>
  </si>
  <si>
    <t>Okulda elle temasın bulunduğu sıralar, kapı kolları, dolap, masa gibi yüzeyler su ve sabun ile periyodik temizliğinin yapılmaması sonucu zararlı bakterilerin çoğalması</t>
  </si>
  <si>
    <t>İlgili yerlerin periyodik temizliği yapılacaktır.</t>
  </si>
  <si>
    <t>Çöp Kovaları</t>
  </si>
  <si>
    <t>Okuldaki çöp kovalarının temiz ve muhafazalı olmaması sonucu zararlı bakterilerin çoğalması</t>
  </si>
  <si>
    <t>Çöp kovalarının kontrolü yapılacaktır.</t>
  </si>
  <si>
    <t>Zemin</t>
  </si>
  <si>
    <t>Zeminin kaymaya, düşmeye karşı uygun malzemeden yapılmaması sonucu yaralanma</t>
  </si>
  <si>
    <t>Zeminin uygun mazleme ile yapılması sağlanacaktır.</t>
  </si>
  <si>
    <t>Dikkatsizlik</t>
  </si>
  <si>
    <t>Okulda temizlik yapılırken gerekli uyarı levhalarının olmaması sonucu kayma ve düşme</t>
  </si>
  <si>
    <t>Temizlik yapılırken gerekli uyarı işaretleri konulacaktır</t>
  </si>
  <si>
    <t>Gürültü ve Titreşim</t>
  </si>
  <si>
    <t>Gürültü</t>
  </si>
  <si>
    <t>Gürültü seviyesinin yüksek olduğu yerlerde gerekli önlemlerin alınmaması sonucu çalışanların etkilenmesi</t>
  </si>
  <si>
    <t>Islak Hacimler</t>
  </si>
  <si>
    <t>Islak Zeminler</t>
  </si>
  <si>
    <t>Zeminlerde kaymaya engel olmak için gerekli tedbirin alınmaması sonucu kayma düşme</t>
  </si>
  <si>
    <t>Zeminlerde kaymaya engel olmak için gerekli tedbirler alınacaktır.</t>
  </si>
  <si>
    <t>Elektrik Kaçağı</t>
  </si>
  <si>
    <t>Islak zeminden dolayı, elektrik tesisatı ile ilgili kaçak akım rölesi vs gibi önlemler alınmaması</t>
  </si>
  <si>
    <t>Kaçak akım rölesi kontrol edilip gerekli tedbirler alınacaktır.</t>
  </si>
  <si>
    <t>İç İklim Koşulları</t>
  </si>
  <si>
    <t>Kantin</t>
  </si>
  <si>
    <t>Sağlık Kontrolü</t>
  </si>
  <si>
    <t>Çalışan personel için tüberküloz, portör muayenesi yapılmaması sonucu hastalık bulaşması</t>
  </si>
  <si>
    <t>Çalışan personelden tüberküloz ve portör muayenesi istenecek</t>
  </si>
  <si>
    <t>Temizlik</t>
  </si>
  <si>
    <t>Çalışan personelin temizlik kurallarına ( Tırnakların kısa kesilmiş ve iş kıyafetlerinin temiz olması) uymaması sonucu hastalık bulaşması</t>
  </si>
  <si>
    <t>Çalışan Personelin hijyen kurallarına uymaları sağlanacaktır.</t>
  </si>
  <si>
    <t>Yangın için özel önlemlerin alınmaması sonucu yangın anında kargaşa</t>
  </si>
  <si>
    <t>Yangın için özel önlemlerin alınması sağlanacaktır.</t>
  </si>
  <si>
    <t>Satılan Ürünler</t>
  </si>
  <si>
    <t>Satışa sunulan gıda maddelerinin ilgili mevzuat uyarınca Gıda,Tarım ve Hayvancılık Bakanlığından Üretim/Ithalat izinlerinin olmaması</t>
  </si>
  <si>
    <t>Kantin denetimleri yapılacaktır.</t>
  </si>
  <si>
    <t>Donanım Eksikliği</t>
  </si>
  <si>
    <t>İlkyardım dolabının olmaması sonucu acil durumlarda ilkyardım eksikiği</t>
  </si>
  <si>
    <t>Kantinde ilkyardım dolabının olması sağlanacaktır.</t>
  </si>
  <si>
    <t>Erişim Güçlüğü</t>
  </si>
  <si>
    <t>İlkyardım dolaplarının hemen erişim sağlanabilecek yerlerde olmaması nedeniyle geciken ilkyardım uygulaması</t>
  </si>
  <si>
    <t>İlkyardım dolaplarının ihtiyaç malzemelerinin yeterli olmaması nedeniyle ilkyardım yapılamaması</t>
  </si>
  <si>
    <t>Rahatsız edici koku</t>
  </si>
  <si>
    <t>Havalandırma ve bacanın her türlü kokuyu önleyecek şekilde olmaması sonucu çalışanların etkilenmesi</t>
  </si>
  <si>
    <t>Havalandırma ve Baca kokuyu önleyecek şekildedir.</t>
  </si>
  <si>
    <t>Tuvaletlerin Kantine Uzaklığı</t>
  </si>
  <si>
    <t>WC’lerin gıda üretim, satış ve tüketim yapılan yerlerden uygun uzaklıkta olmaması sonucu bulaşıcı hastalıkların yayılması</t>
  </si>
  <si>
    <t>WC'ler kantine uygun uzaklıktadır.</t>
  </si>
  <si>
    <t>Katılım</t>
  </si>
  <si>
    <t>Görev paylaşımı ve görev tebliği yapılacak.</t>
  </si>
  <si>
    <t>Kazan Dairesi</t>
  </si>
  <si>
    <t>Sıvı Yakıtların Sızması</t>
  </si>
  <si>
    <t>Sıvı yakıtlı kazan dairelerinde yakıt tankları ve yakıt tesisatlarından kaynaklanan kaçakların olması sonucu yangın ve patlama</t>
  </si>
  <si>
    <t>Periyodik Bakım</t>
  </si>
  <si>
    <t>Periyodik bakım onarımının yapılmaması</t>
  </si>
  <si>
    <t>Periyodik bakım-onarım yapılacaktır.</t>
  </si>
  <si>
    <t>Yangın söndürme tüpünün olmaması sonucu yangına müdahale edememe</t>
  </si>
  <si>
    <t>Yangın söndürme tüpünün olması sağlanacaktır.</t>
  </si>
  <si>
    <t>Yangın</t>
  </si>
  <si>
    <t>Yangın algılama ve bildirme tesisatının yapılmaması sonucu yangın anında geç müdahale</t>
  </si>
  <si>
    <t>İlgili tesisatın olması sağlanacaktır.</t>
  </si>
  <si>
    <t>Yangın Oluşması</t>
  </si>
  <si>
    <t>Elektrik panoları, aydınlatma ve diğer kablo tesisatlarının exproof malzemelerden yapılmaması sonucu yangın ve patlama oluşması</t>
  </si>
  <si>
    <t>İlgili malzemelerin exproof malzemeden yapımı sağlanacaktır.</t>
  </si>
  <si>
    <t>Devrilebilcek ekipmanların duvara sabitlenmesi yapılacak</t>
  </si>
  <si>
    <t>Kazan Dairesinde Gaz ve Duman Dedektörünün olmaması sonucu geç müdahale</t>
  </si>
  <si>
    <t>Gaz ve duman dedektörü temini yapılacaktır.</t>
  </si>
  <si>
    <t>İlkyardım dolapları erişim sağlanabilecek yerlere konulacaktır.</t>
  </si>
  <si>
    <t>Kazan dairesi içerisinde bulunan kazan, boyler, kapalı genleşme deposu vb gibi kapalı kaplar üzerinde kapasite, çalışma basıncı, test basıncı, imalat tarihi vb bilgilerin olduğu etiketin olmaması</t>
  </si>
  <si>
    <t xml:space="preserve">Dış Yardım İhtiyacı </t>
  </si>
  <si>
    <t>İlgili bilgilerin olduğu etiketin olması sağlanacaktır.</t>
  </si>
  <si>
    <t>Boru hatları, pompa ve vanalar üzerine isimlerinin yazılmaması</t>
  </si>
  <si>
    <t>İlgili yerlere parça isimleri yazılacaktır.</t>
  </si>
  <si>
    <t>Havalandırma Eksikliği</t>
  </si>
  <si>
    <t>Havalandırmanın yeterli olmaması sonucu zehirlenme</t>
  </si>
  <si>
    <t>Havalandırma kontrol edilip gerekli önlemler alınacaktır.</t>
  </si>
  <si>
    <t>Bakım-Onarım</t>
  </si>
  <si>
    <t>Duman kanalları ve baca çekişinin kontrol edilmemesi</t>
  </si>
  <si>
    <t>Duman kanalları ve baca çekişi kontrol edilecektir.</t>
  </si>
  <si>
    <t>Boru tesisatları, açma kapama elemanları içinden geçen akışkan cinsine ve standartlara göre boyanarak etiketlenmemesi</t>
  </si>
  <si>
    <t>Gerekli boyamanın yapılması sağlanacaktır.</t>
  </si>
  <si>
    <t>İlkyardım dolabının olmaması sonucu acil durumlarda ilkyardım eksikliği</t>
  </si>
  <si>
    <t>İlkyardım dolabının oması sağlanacaktır.</t>
  </si>
  <si>
    <t>Kazan dairesinde ilgisiz malzemelerin olması nedeniyle takılıp düşme</t>
  </si>
  <si>
    <t>Kazan Dairesinde ilgisiz malzeme yoktur.</t>
  </si>
  <si>
    <t>Kimyasal Güvenlik</t>
  </si>
  <si>
    <t>Laboratuvar Kazaları</t>
  </si>
  <si>
    <t>Laboratuvarda meydana gelebilecek kazalara karşı öğretmen ve öğrencilerin bilgilendirilmemesi sonucu yaralanma</t>
  </si>
  <si>
    <t>Öğretmen ve öğrenciler bilgilendirilecektir.</t>
  </si>
  <si>
    <t>Kimyasal Maddelerle Çalışmalarda Sağlık ve Güvenlik Önlemler Hakkında Yönetmeliğin öğretmen ve öğrenciler tarafından bilinmemesi sonucu yanlış uygulama</t>
  </si>
  <si>
    <t>İlgili yönetmelik öğrenci ve öğretmenlere tebliğ edilecektir.</t>
  </si>
  <si>
    <t>Biyolojik sınır değerler ve sağlık gözetimi önlemleri öğretmen ve öğrenciler tarafından görülebilecek yerde olmaması sonucu yanlış uygulama</t>
  </si>
  <si>
    <t>Önlemler görülebilecek yerlere asılacaktır.</t>
  </si>
  <si>
    <t>Kullanımı yasak olan kimyasal maddeler ile yapılması yasaklanan işler tablosunun öğretmen ve öğrencilerin görebilecekleri yerde asılı olmaması</t>
  </si>
  <si>
    <t>Tablo görülebilecek yerlere asılacaktır.</t>
  </si>
  <si>
    <t>Radyasyon</t>
  </si>
  <si>
    <t>Radyasyon içeren maddeler konusunda koruma tedbirlerinin alınmaması sonucu çalışanların etkilenmesi</t>
  </si>
  <si>
    <t>Gerekli tedbirler alınacaktır.</t>
  </si>
  <si>
    <t>Kişisel Koruyucu Donanım Eksikliği</t>
  </si>
  <si>
    <t>Laboratuvarda bulunan herkes tarafından KKD’nin kullanılmaması sonucu çalışanların etkilenmesi</t>
  </si>
  <si>
    <t>KKD Donanımı sağlanacaktır.</t>
  </si>
  <si>
    <t>Alev alabilen ve parlayabilen malzemeler için önlem alınmaması sonucu yangın oluşumu</t>
  </si>
  <si>
    <t>İlgili maddeler için önlem alınacaktır.</t>
  </si>
  <si>
    <t>Sıvı oksijen, sıvı argon ve sıvı azot depolama tankları ile ilgili güvenlik mesafelerini gösterir çizelge öğretmen ve öğrencilerin görebilecekleri yere asılı olmaması</t>
  </si>
  <si>
    <t>Çizelge görülebilecek yerlere asılacaktır.</t>
  </si>
  <si>
    <t>Kimyasalların zararsız veya daha az zararlı alternatifleri ile değiştirilmemesi sonucu çalışanların etkilenmesi</t>
  </si>
  <si>
    <t>Kimyasalalr zararsız veya daha az zararlı alternatifleri ile değşitirilecektir.</t>
  </si>
  <si>
    <t>Koridorlar</t>
  </si>
  <si>
    <t>Mevzuata uygun olarak acil çıkış kapısı yapılmaması sonucu acil durumlarda kargaşa</t>
  </si>
  <si>
    <t>Acil çıkış kapıları ilgili yönetmeliğe göre yapılacaktır.</t>
  </si>
  <si>
    <t>Koridorlarda yangın için özel önlemlerin alınmaması sonucu yangına geç müdahale</t>
  </si>
  <si>
    <t>Koridorlarda yangın için özel önlemler alınacaktır.</t>
  </si>
  <si>
    <t xml:space="preserve">Acil durum alarmının olmaması sonucu acil durumlarda kargaşa </t>
  </si>
  <si>
    <t>Acil durum alarmı vardır.</t>
  </si>
  <si>
    <t>Acil çıkış levhalarının asılmaması sonucu acil durumlarda kargaşa yaşanması</t>
  </si>
  <si>
    <t>Acil çıkış levhaları asılacaktır.</t>
  </si>
  <si>
    <t>Deprem veya sarsıntı gibi durumlarda devrilebilecek ekipmanların duvara sabitlenmemiş olması nedeniyle çalışanların etkilenmesi</t>
  </si>
  <si>
    <t>Kapıların Yönü</t>
  </si>
  <si>
    <t>Dışa açılan kapılar için uyarıların yapılamaması sonucu yaralanma</t>
  </si>
  <si>
    <t>Dışa açılan kapılar için uyarılar yapılacaktır.</t>
  </si>
  <si>
    <t>Aydınlatma ve Isıtma</t>
  </si>
  <si>
    <t>Aydınlatma ve ısıtma sisteminin yeterli olmaması sonucu çeşitli hastalıklar</t>
  </si>
  <si>
    <t>Aydınlatma ve ısıtma sisteminin uygun olması sağlanacaktır.</t>
  </si>
  <si>
    <t>Uyarı levhalarının asılmaması nedeniyle yaralanma</t>
  </si>
  <si>
    <t>Uyarı levhaları asılacaktır.</t>
  </si>
  <si>
    <t>Hijyen Eksikliği</t>
  </si>
  <si>
    <t>Koridorlarının hijyenine özen gösterilmemesi sonucu hastalık bulaşması</t>
  </si>
  <si>
    <t>Koridorların hijyenine önem verilecektir.</t>
  </si>
  <si>
    <t>Koridorlardaki çöp kovalarının ağzının kapalı olmaması sonucu zararlı bakteri yayılması</t>
  </si>
  <si>
    <t>Çöp kovaları kontrol edilecektir.</t>
  </si>
  <si>
    <t>Sert Zemin</t>
  </si>
  <si>
    <t>Koridorda öğrencilere  zarar verebilecek (Kolon köşeleri, radyatör, metal direkler vb.) nesneler darbe emici izolasyon malzemeleri ile kaplanmaması</t>
  </si>
  <si>
    <t>İlgili nesneler darbe emici izolasyon malzemesi ile kaplanacaktır.</t>
  </si>
  <si>
    <t>Dağınık Kablolar</t>
  </si>
  <si>
    <t>Uzatma kablosu kullanımını gerektirmeyecek kadar sabit tesisatın düzenlenmemesi sonucu yaralanma</t>
  </si>
  <si>
    <t>Elektrik tesisatı kontrol edilerek gerekli önlemler alınacaktır.</t>
  </si>
  <si>
    <t>Laboratuvarlar</t>
  </si>
  <si>
    <t>Acil durum alarmı ve çıkış levhasının olmaması nedeniyle acil durumlarda kargaşa</t>
  </si>
  <si>
    <t>Acil durum alarmı ve çıkış levhası yapılacaktır.</t>
  </si>
  <si>
    <t>Uyarı ikaz levhalarının olmaması sebebi ile tehlikenin farkına varamama</t>
  </si>
  <si>
    <t>Levhalar asılacaktır.</t>
  </si>
  <si>
    <t>Yangın söndürücünün uygun olmaması nedeniyle yangına müdahale edememe</t>
  </si>
  <si>
    <t>Yangın söndürücünün uygun olması sağlanacaktır.</t>
  </si>
  <si>
    <t>Tehlikeli Maddeler</t>
  </si>
  <si>
    <t>Tehlikeli maddelerin koruma altına alınmaması</t>
  </si>
  <si>
    <t>Tehlikeli maddeler koruma altına alınacaktır.</t>
  </si>
  <si>
    <t>Deney ve Test Düzeneği</t>
  </si>
  <si>
    <t>Deney veya test düzeneğinin deneyden önce kontrol edilmemesi sonucu çalışanların etkilenmesi</t>
  </si>
  <si>
    <t>Deney yapılırken olası hava, buhar, elektrik veya vakum vb. kesintisine karşı güvenlik tedbirlerinin alınmaması sonucu çalışanların etkilenmesi</t>
  </si>
  <si>
    <t>Tehlikeli maddelerin muhafaza edildikleri yerlerde gerekli uyarı işaretlerinin olmaması sonucu çalışanların etkilenmesi</t>
  </si>
  <si>
    <t>Uyarı işaretleri konulacaktır.</t>
  </si>
  <si>
    <t>Tehlikeli malzemeler ve atıkların ne şekilde uzaklaştırılacağının bilinmemesi</t>
  </si>
  <si>
    <t>İlgili kişilere bilgilendirme yapılacaktır.</t>
  </si>
  <si>
    <t>Öğrencilerin tehlikeli buhar ve gazlara maruz kalmaması için gerekli tedbirlerin alınmaması</t>
  </si>
  <si>
    <t>Tüm konteyner veya laboratuvar kaplarının üzerinde içerik, tarih, sorumlu kişi bilgilerinin olmaması</t>
  </si>
  <si>
    <t>Laboratuvarda yangın için özel önlem alınmaması sonucu yangın oluşması</t>
  </si>
  <si>
    <t>Yangın için özel önlemler alınacaktır.</t>
  </si>
  <si>
    <t>Kimyasal Madde</t>
  </si>
  <si>
    <t>Kimyasal sızıntılara karşı gerekli önlemlerin alınmaması zehirlenme</t>
  </si>
  <si>
    <t>Gerekli önlemler alınacaktır.</t>
  </si>
  <si>
    <t>İletişim Eksikliği</t>
  </si>
  <si>
    <t>Laboratuvar panosunda laboratuvar sorumlusuna ulaşabilecek telefonların olmaması acil durumlarda kargaşa</t>
  </si>
  <si>
    <t>Panoya sorumlu kişinin iletişim bilgileri eklenecektir.</t>
  </si>
  <si>
    <t>Tavan Yüksekliği</t>
  </si>
  <si>
    <t>Tavan yüksekliği 2m.'den az olan kısımlar bulunuyorsa bunların işaretlenmemesi</t>
  </si>
  <si>
    <t>Tavan yüksekliği 2m.'den az alanlar bulunmamaktadır</t>
  </si>
  <si>
    <t>Erişim kolaylığı sağlanacaktır.</t>
  </si>
  <si>
    <t>Okul Araçları ve Servisler</t>
  </si>
  <si>
    <t>Güzergahlar</t>
  </si>
  <si>
    <t>Araçların okul içindeki güzergahları ve güvenlik kurallarının belirlenmemesi nedeniyle çalışanların etkilenmesi</t>
  </si>
  <si>
    <t>Araçların güzergahları ve givenlik tedbirleri belirenecektir</t>
  </si>
  <si>
    <t>Kayma ve Düşme</t>
  </si>
  <si>
    <t>Yağışlı havalarda araca biniş ve iniş merdivenlerinde kayma ve düşmeleri engellemek için önlem alınmaması sonucu yaralanma</t>
  </si>
  <si>
    <t>Okul Bahçesi</t>
  </si>
  <si>
    <t>Okul Çıkışları</t>
  </si>
  <si>
    <t>Okul bahçesinden çıkışların güvenli alanlara yapılmaması sonucu kazaların oluşması</t>
  </si>
  <si>
    <t>Okul bahçesinin çıkışı güvenli alanlara yapılmıştır.</t>
  </si>
  <si>
    <t>Rüzgarlı Hava</t>
  </si>
  <si>
    <t>Rüzgarlı hava ortamlarında hareketlenebilecek cisimlerin sabitlenmemesi nedeniyle yaralanma</t>
  </si>
  <si>
    <t>Hareketlenebilcek cisimler sabitlenecektir.</t>
  </si>
  <si>
    <t>Muhafazalae</t>
  </si>
  <si>
    <t>Okul bahcesinde bulunan rogar, foseptik, telefon, su, kanalizasyon, kuyu, tesisat geçit yerlerindeki muhafazaların emniyetli olmaması nedeniyle çalışanların etkilenmesi</t>
  </si>
  <si>
    <t>Dış Tehditler</t>
  </si>
  <si>
    <t>Bahçe dışından okulu tehdit eden unsurlar için tedbir alınmaması sonucu çalışanların etkilenmesi</t>
  </si>
  <si>
    <t>Elektrik Bağlantıları</t>
  </si>
  <si>
    <t>Bahçedeki elektrik bağlantıları için muhafaza yapılmaması</t>
  </si>
  <si>
    <t>Bahçedeki elektrik bağlantıları için muhafaza yapılacaktır.</t>
  </si>
  <si>
    <t>Ağac döküntülerinin veya diğer kuruyabilen organik atıkların tutaşabilecekleri ortamın olması</t>
  </si>
  <si>
    <t>Yangın oluşturabilecek atıklar için önlem alınmıştır.</t>
  </si>
  <si>
    <t>Park Yerleri</t>
  </si>
  <si>
    <t>Araç Park yerleri ile öğrenciler arasında emniyetli mesafenin olmaması sonucu yaralanma</t>
  </si>
  <si>
    <t>Emniyetli mesafe sağlanacaktır.</t>
  </si>
  <si>
    <t>Sarkıklar</t>
  </si>
  <si>
    <t>Kış mevsimlerinde donmuş sarkıklar için önlem alınmaması nedeniyle yaralanma</t>
  </si>
  <si>
    <t>Sarkıklar için önlem alınacaktır.</t>
  </si>
  <si>
    <t>Haşere vb.</t>
  </si>
  <si>
    <t>Yeşil alanların böcek, haşere gibi olumsuzluklar için ilaçlanmaması ile böcek ısırması</t>
  </si>
  <si>
    <t>Yeşil alanların ilaçlanması sağlanacaktır.</t>
  </si>
  <si>
    <t>Bahçedeki Çöpler</t>
  </si>
  <si>
    <t>Okul bahçesindeki çöplerin zamanında toplanmaması</t>
  </si>
  <si>
    <t>Çöplerin zamanında toplanması sağlanacaktır.</t>
  </si>
  <si>
    <t>Pencerelerin korkuluksuz olması</t>
  </si>
  <si>
    <t>Pencere altlarında yukarıdan kontrolsüz olarak düşebilecek cisimler için önlemlerin alınmaması sonucu yaralanma</t>
  </si>
  <si>
    <t>Pencerelere yangın talimatına uygun olarak korkuluk yaptırılacaktır.</t>
  </si>
  <si>
    <t>Direk vb.</t>
  </si>
  <si>
    <t>Okul bahcesinde bulunan direk v.b.'nin çürümeye devrilmeye karşı emniyetli olmaması nedeniyle yaralanma</t>
  </si>
  <si>
    <t>Okul bahcesi ve girişlerin kaygan zeminden arındırılmaması nedeniyle kayma düşme</t>
  </si>
  <si>
    <t>İhata Duvarı</t>
  </si>
  <si>
    <t>Bahçe ihata duvarının ve eklerinin yıkılma, yırtma, kesme gibi riskler taşıması</t>
  </si>
  <si>
    <t>İhata Duvarı için gerekli önlemler alınacaktır.</t>
  </si>
  <si>
    <t>Bahçe Kapısı</t>
  </si>
  <si>
    <t>Bahçe kapısının devrilmelere karşı emniyetli olmaması</t>
  </si>
  <si>
    <t>Okul bahcesinde yeşil alanlar dışındaki kullanım alanlarının kauçuk malzeme ile kaplanmaması sonucu yaralanma</t>
  </si>
  <si>
    <t>Sert zeminler kauçuk malzeme ile kaplatılacaktır.</t>
  </si>
  <si>
    <t>Plan Eksikliği</t>
  </si>
  <si>
    <t>Okul bahçesinde yapılan etkinliklerin diğerlerini etkilememesi için önlem alınmaması sonucu kazaların oluşması</t>
  </si>
  <si>
    <t>Okul bahçesinin kullanım planı yapılacaktır.</t>
  </si>
  <si>
    <t>Bahçeye gerekli uyarı işaretlerinin konulmaması sonucu kazaların oluşması</t>
  </si>
  <si>
    <t>Okul bahçesine gerekli işaretler konulacaktır</t>
  </si>
  <si>
    <t>Okul Dışı Aktiviteler</t>
  </si>
  <si>
    <t>Güvenlik Tedbirleri</t>
  </si>
  <si>
    <t>Okul dışında gerçekleştirilen faaliyetlerde ortaya çıkabilecek riskler ve güvenlik tedbirleri konusunda öğrencilere bilgi verilmemesi sonucu çalışanların etkilenmesi</t>
  </si>
  <si>
    <t>Öğrenciler bilgilendirilecektir.</t>
  </si>
  <si>
    <t>Ortak Kullanım Alanları</t>
  </si>
  <si>
    <t>İlkyardım Dolapları</t>
  </si>
  <si>
    <t>İlkyardım dolaplarının hazırlanarak,  hemen erişim sağlanabilecek yerlere yerleştirilmemesi</t>
  </si>
  <si>
    <t>Çatı</t>
  </si>
  <si>
    <t>Çatıya izinsiz çıkmaya karşı tedbir alınmaması sonucu çalışanların etkilenmesi</t>
  </si>
  <si>
    <t>Çatı için tedbir alınacaktır.</t>
  </si>
  <si>
    <t xml:space="preserve"> Merdivenlerin standartlara uygunluğu sağlanacaktır.</t>
  </si>
  <si>
    <t>Duvarlara monte edilmemiş raf, Tv. Ve diğer malzemelerin düşmesi</t>
  </si>
  <si>
    <t>Çöp Kovaları ve Geri Dönüşüm Kutuları</t>
  </si>
  <si>
    <t>İhtiyaç noktalarında uygun çöp kovalarının  veya geridönüşüm kutularının  güvenli olarak  yerleştirilmemesi</t>
  </si>
  <si>
    <t>Kablolar</t>
  </si>
  <si>
    <t>Elektrik kabloları , bilgisayar kabloları  gibi malzemelerin tehlike oluşturması</t>
  </si>
  <si>
    <t>zeminin uygun mazleme ile yapılması sağlanacaktır.</t>
  </si>
  <si>
    <t>Trabzanlar</t>
  </si>
  <si>
    <t>Merdiven trabzanlarının tam ve devamlı olmaması sonucu düşme</t>
  </si>
  <si>
    <t>Trabzanlar için önlem alınacaktır.</t>
  </si>
  <si>
    <t>Gerekli kontroller yapılıp uyarı işaretleri konulacaktır.</t>
  </si>
  <si>
    <t>Sıcak Madde ve Araçlarla Temas</t>
  </si>
  <si>
    <t>Sıcak Yüzeyler</t>
  </si>
  <si>
    <t>Sıcak borular, ısıtma tesisatı veya tank gibi sıcak yüzeylerle temasın ve bunlardan dolayı yanma tehlikesinin önlenmemesi</t>
  </si>
  <si>
    <t>Gerekli Kontrolle Yapılıp Tedbirler Alınacaktır.</t>
  </si>
  <si>
    <t>Sınıflar</t>
  </si>
  <si>
    <t>Sınıf kapılarının acil çıkışlar için uygun olmaması</t>
  </si>
  <si>
    <t>Sınıf kapılarının acil çıkışlara uygun olması sağlanacaktır.</t>
  </si>
  <si>
    <t>Acil durum alarmı ve çıkış levhasının olmaması sonucu acil durumlarda kargaşa</t>
  </si>
  <si>
    <t>Deprem veya sarsıntı gibi durumlarda devrilebilecek ekipmanlar duvara sabitlenmemesi sonucu yaralanma veya ölüm</t>
  </si>
  <si>
    <t>Prizler</t>
  </si>
  <si>
    <t>Kullanılan prizlerin korumasız olması sonucu elektrik çarpması</t>
  </si>
  <si>
    <t>Prizler kontrol edilerek korumalı olması sağlanacaktır.</t>
  </si>
  <si>
    <t>Sınıflarda öğrencilere  zarar verebilecek (Kolon köşeleri, radyatör, metal direkler vb.) nesneler darbe emici izolasyon malzemeleri ile kaplanmaması</t>
  </si>
  <si>
    <t>Çöp kovasının yeterli büyüklükte ve ağzının kapalı olmaması sonucu çalışanların etkilenmesi</t>
  </si>
  <si>
    <t>Elektrikli Cihazlar</t>
  </si>
  <si>
    <t>TV, bilgisayar ve projeksiyon gibi elektrikli cihazlar için güvenlik önlemlerinin alınmaması</t>
  </si>
  <si>
    <t>Elektrikli Cihazlar için önlem alınacaktır.</t>
  </si>
  <si>
    <t>Hijyen Eğitimi Yönetmeliğinde belirlenen iş kollarında bulunanların aynı yönetmeliğe göre eğitim almalarının sağlanmaması</t>
  </si>
  <si>
    <t>İlgili Personelin hijyen eğitimi alması sağlanacaktır.</t>
  </si>
  <si>
    <t>Öğrencilerin oturma planının asılmaması</t>
  </si>
  <si>
    <t>Öğrencilerin oturma planı görülebilir yerlere asılacaktır</t>
  </si>
  <si>
    <t>Tehlikeli Yüzeylere Sahip Nesne ve Aksamlar</t>
  </si>
  <si>
    <t>Raflar, çekmeceler, tezgahlar kesici kenar ve köşeler için, tahrip edici özelliklerinin azaltılmasına yönelik bir önlemin alınmaması</t>
  </si>
  <si>
    <t>Tahrip edici özellikleri azaltmaya yönelik önlemler alınacaktır.</t>
  </si>
  <si>
    <t>Yangın ve Patlama</t>
  </si>
  <si>
    <t>Yangın Tatbikatları periyodik olarak yapılacaktır.</t>
  </si>
  <si>
    <t>Yangın Söndürme cihazlarının eksik olması sonucu yangına müdahale edememe</t>
  </si>
  <si>
    <t>Yangın söndürme tüplerinin miktarının yeterli olup olmadığı hesaplanacaktır. Yeterli olmaması durumunda tamamlanması sağlanacaktır.</t>
  </si>
  <si>
    <t>Yangın Söndürme Tüplerinin bilgilendirme levhaları asılacaktır.</t>
  </si>
  <si>
    <t>Yangın söndürme cihazının yılda bir defa periyodik kontrollerinin yapılması sağlanacktır.</t>
  </si>
  <si>
    <t>Yangın söndürme cihazlarının listeleri yapılarak eksik olanlar tamamlanacaktır.</t>
  </si>
  <si>
    <t>Yangın söndürme cihazlarının uygunluğu için periyodik kontroller yapılacaktır.</t>
  </si>
  <si>
    <t>Yangın söndürme cihazlarının dolumu yapılacaktır.</t>
  </si>
  <si>
    <t>Yangın alarm butonunun ve sireninin kontrolü yapılarak eksikliker tamamlanacaktır.</t>
  </si>
  <si>
    <t>Duman algılama dedektörleri temini konusunda çalışmalar yapılacak.</t>
  </si>
  <si>
    <t>Yangın çıkış levhalarının gerekli yerlere asılmaması yangın anında kargaşa</t>
  </si>
  <si>
    <t>Yangın çıkış levhaları görülebilir yerlere asılacaktır.</t>
  </si>
  <si>
    <t>Yangın ve alarm sisteminin aydınlatma ve kuvvet şebekesinden ayrı bir kaynaktan beslenmemesi</t>
  </si>
  <si>
    <t>Tesisat galeri ve kanallarında yangın yalıtımının yapılmaması</t>
  </si>
  <si>
    <t>Yangın vb. acil durumlarda esnasında görev dağılımının yapılıp uygun yerlere asılmaması sonucu acil durumlarda kargaşa</t>
  </si>
  <si>
    <t>Görev paylaşımı yapılıp uygun yerlere asılacaktır.</t>
  </si>
  <si>
    <t>Yangın durumunda ilk kurtarılacak malzemelerin işaretlenmemesi</t>
  </si>
  <si>
    <t>Yangın durumunda ilk kurtarılacaklar işaretlenecektir.</t>
  </si>
  <si>
    <t>Yüksekte Çalışma</t>
  </si>
  <si>
    <t>Korkuluk Olmaması</t>
  </si>
  <si>
    <t>Genel kullanım alanlarında 90 cm.’den, çalışma yürütülen yerlerde 121 cm.’den yüksek yerlere korkuluk teçhiz edilmemesi</t>
  </si>
  <si>
    <t>OKUL RİSK DEĞERLENDİRMESİ VE KONTROL TABLOSU</t>
  </si>
  <si>
    <t>RİSK DEĞERLENDİRMESİ</t>
  </si>
  <si>
    <t>FİRMA ADI</t>
  </si>
  <si>
    <t xml:space="preserve">RAPOR TARİHİ: </t>
  </si>
  <si>
    <t>İRTİBAT BİLGİLERİ</t>
  </si>
  <si>
    <t>RİSK DEĞERLENDİRME EKİBİ:</t>
  </si>
  <si>
    <t>DEĞERLENDİRENLER</t>
  </si>
  <si>
    <t>İMZA</t>
  </si>
  <si>
    <t>RİSK DEĞERLENDİRME NO:</t>
  </si>
  <si>
    <t>DEĞERLENDİRME TARİHİ:</t>
  </si>
  <si>
    <t>YAPILAN İŞ (Nace Kodu)</t>
  </si>
  <si>
    <t>İŞÇİ SAYISI</t>
  </si>
  <si>
    <t xml:space="preserve">Erkek    </t>
  </si>
  <si>
    <t>Kadın</t>
  </si>
  <si>
    <t>Çocuk</t>
  </si>
  <si>
    <t>Çırak</t>
  </si>
  <si>
    <t>Toplam</t>
  </si>
  <si>
    <t>RİSK DEĞERLENDİRMESİ YAPILMASININ NEDENLERİ NELERDİR?</t>
  </si>
  <si>
    <t>2.</t>
  </si>
  <si>
    <t>İşyerinde uygulanan teknoloji, kullanılan madde ve ekipmanlarda değişiklikler meydana gelmesi.</t>
  </si>
  <si>
    <t>3.</t>
  </si>
  <si>
    <t>Üretim yönteminde değişiklikler olması.</t>
  </si>
  <si>
    <t>4.</t>
  </si>
  <si>
    <t>5.</t>
  </si>
  <si>
    <t>Çalışma ortamına ait sınır değerlere ilişkin bir mevzuat değişikliği olması.</t>
  </si>
  <si>
    <t>6.</t>
  </si>
  <si>
    <t>Çalışma ortamı ölçümü ve sağlık gözetim sonuçlarına göre gerekli görülmesi.</t>
  </si>
  <si>
    <t>7.</t>
  </si>
  <si>
    <t>İş Güvenliği ekibinin değişmesi</t>
  </si>
  <si>
    <t>8.</t>
  </si>
  <si>
    <t>İş yeri tehlike sınıfına göre yasal sürenin dolmuş olması (Az Tehlikeli - 4 sene)</t>
  </si>
  <si>
    <t>9.</t>
  </si>
  <si>
    <r>
      <t>İş</t>
    </r>
    <r>
      <rPr>
        <sz val="12"/>
        <color indexed="8"/>
        <rFont val="Arial"/>
        <family val="2"/>
        <charset val="162"/>
      </rPr>
      <t>yeri dışından kaynaklanan ve işyerini etkileyebilecek yeni bir tehlikenin ortaya çıkması.</t>
    </r>
  </si>
  <si>
    <t>10.</t>
  </si>
  <si>
    <t>Daha önce hiç risk değerlendirmesi yapılmamış olması</t>
  </si>
  <si>
    <t>Son 5 yılda meydana gelmiş olan iş kazaları ve meslek hastalıkları</t>
  </si>
  <si>
    <t>İŞ KAZALARI</t>
  </si>
  <si>
    <t>MESLEK HASTALIKLARI</t>
  </si>
  <si>
    <t>ÖLÜMLÜ</t>
  </si>
  <si>
    <t>YARALANMALI</t>
  </si>
  <si>
    <t>MALULİYET</t>
  </si>
  <si>
    <t>İşyerinin taşınması veya binalarda değişiklik yapılması.</t>
  </si>
  <si>
    <t>İş kazası, meslek hastalığı veya ramak kala olay meydana gelmesi.</t>
  </si>
  <si>
    <t>-</t>
  </si>
  <si>
    <t>19/02/2016</t>
  </si>
  <si>
    <t>X</t>
  </si>
  <si>
    <t>Çok hafif risk. Faaliyet gerektirmiyor.</t>
  </si>
  <si>
    <t>OLAYIN GERÇEKLEŞTİĞİ TAKDİRDE ŞİDDETİ</t>
  </si>
  <si>
    <t>TABLO II: ŞİDDET DEĞERLENDİRME TABLOSU</t>
  </si>
  <si>
    <t>DEĞERLENDİRMENİN YAPILDIĞI TARİH         : 19/02/2016</t>
  </si>
  <si>
    <t xml:space="preserve">GEÇERLİLİK TARİHİ               : 19/02/2022
</t>
  </si>
  <si>
    <r>
      <t xml:space="preserve">
</t>
    </r>
    <r>
      <rPr>
        <b/>
        <sz val="14"/>
        <color indexed="8"/>
        <rFont val="Tahoma"/>
        <family val="2"/>
        <charset val="162"/>
      </rPr>
      <t xml:space="preserve">OKULUN ADI            </t>
    </r>
    <r>
      <rPr>
        <sz val="14"/>
        <color indexed="8"/>
        <rFont val="Tahoma"/>
        <family val="2"/>
        <charset val="162"/>
      </rPr>
      <t xml:space="preserve">                                                            
</t>
    </r>
    <r>
      <rPr>
        <b/>
        <sz val="14"/>
        <color indexed="8"/>
        <rFont val="Tahoma"/>
        <family val="2"/>
        <charset val="162"/>
      </rPr>
      <t xml:space="preserve">Adresi: </t>
    </r>
  </si>
  <si>
    <t>OKULUN ADI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</si>
</sst>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162"/>
      <scheme val="minor"/>
    </font>
    <font>
      <sz val="11"/>
      <color indexed="8"/>
      <name val="Tahoma"/>
      <family val="2"/>
      <charset val="162"/>
    </font>
    <font>
      <b/>
      <sz val="10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1"/>
      <color indexed="8"/>
      <name val="Tahoma"/>
      <family val="2"/>
      <charset val="162"/>
    </font>
    <font>
      <sz val="11"/>
      <name val="Tahoma"/>
      <family val="2"/>
      <charset val="162"/>
    </font>
    <font>
      <sz val="8"/>
      <name val="Calibri"/>
      <family val="2"/>
      <charset val="162"/>
    </font>
    <font>
      <sz val="11"/>
      <color indexed="8"/>
      <name val="Tahoma"/>
      <family val="2"/>
      <charset val="162"/>
    </font>
    <font>
      <b/>
      <sz val="11"/>
      <color indexed="8"/>
      <name val="Tahoma"/>
      <family val="2"/>
      <charset val="162"/>
    </font>
    <font>
      <b/>
      <sz val="11"/>
      <color indexed="8"/>
      <name val="Calibri"/>
      <family val="2"/>
      <charset val="162"/>
    </font>
    <font>
      <sz val="14"/>
      <color indexed="8"/>
      <name val="Tahoma"/>
      <family val="2"/>
      <charset val="162"/>
    </font>
    <font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b/>
      <sz val="26"/>
      <color indexed="8"/>
      <name val="Tahoma"/>
      <family val="2"/>
      <charset val="162"/>
    </font>
    <font>
      <sz val="11"/>
      <color indexed="8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11"/>
      <color rgb="FFFF0000"/>
      <name val="Tahoma"/>
      <family val="2"/>
      <charset val="162"/>
    </font>
    <font>
      <b/>
      <sz val="11"/>
      <color rgb="FFFF0000"/>
      <name val="Calibri"/>
      <family val="2"/>
      <charset val="162"/>
      <scheme val="minor"/>
    </font>
    <font>
      <b/>
      <sz val="11"/>
      <color theme="1"/>
      <name val="Tahoma"/>
      <family val="2"/>
      <charset val="162"/>
    </font>
    <font>
      <sz val="10"/>
      <name val="Arial"/>
      <family val="2"/>
      <charset val="162"/>
    </font>
    <font>
      <b/>
      <sz val="2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1"/>
      <name val="Arial"/>
      <family val="2"/>
      <charset val="162"/>
    </font>
    <font>
      <sz val="12"/>
      <name val="Arial"/>
      <family val="2"/>
      <charset val="162"/>
    </font>
    <font>
      <sz val="12"/>
      <color indexed="8"/>
      <name val="Arial"/>
      <family val="2"/>
      <charset val="162"/>
    </font>
    <font>
      <b/>
      <sz val="10"/>
      <name val="Arial"/>
      <family val="2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0" fillId="0" borderId="0"/>
  </cellStyleXfs>
  <cellXfs count="293">
    <xf numFmtId="0" fontId="0" fillId="0" borderId="0" xfId="0"/>
    <xf numFmtId="0" fontId="1" fillId="0" borderId="0" xfId="0" applyFont="1" applyFill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readingOrder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Border="1"/>
    <xf numFmtId="0" fontId="0" fillId="0" borderId="4" xfId="0" applyBorder="1"/>
    <xf numFmtId="0" fontId="0" fillId="0" borderId="7" xfId="0" applyBorder="1"/>
    <xf numFmtId="0" fontId="0" fillId="0" borderId="0" xfId="0" applyBorder="1" applyAlignment="1">
      <alignment horizontal="center"/>
    </xf>
    <xf numFmtId="0" fontId="0" fillId="0" borderId="11" xfId="0" applyBorder="1"/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15" fillId="0" borderId="13" xfId="0" applyFont="1" applyFill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49" fontId="15" fillId="4" borderId="19" xfId="0" applyNumberFormat="1" applyFont="1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49" fontId="15" fillId="2" borderId="19" xfId="0" applyNumberFormat="1" applyFont="1" applyFill="1" applyBorder="1" applyAlignment="1">
      <alignment horizontal="center" vertical="center"/>
    </xf>
    <xf numFmtId="49" fontId="15" fillId="5" borderId="19" xfId="0" applyNumberFormat="1" applyFont="1" applyFill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49" fontId="15" fillId="6" borderId="19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14" fontId="1" fillId="0" borderId="19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 textRotation="90" wrapText="1"/>
    </xf>
    <xf numFmtId="0" fontId="15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5" fillId="0" borderId="22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15" fillId="0" borderId="24" xfId="0" applyFont="1" applyBorder="1" applyAlignment="1">
      <alignment horizontal="left" vertical="center"/>
    </xf>
    <xf numFmtId="0" fontId="4" fillId="0" borderId="2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readingOrder="1"/>
    </xf>
    <xf numFmtId="0" fontId="4" fillId="0" borderId="1" xfId="0" applyFont="1" applyFill="1" applyBorder="1" applyAlignment="1">
      <alignment horizontal="left" vertical="center" wrapText="1" readingOrder="1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3" fontId="1" fillId="0" borderId="17" xfId="0" applyNumberFormat="1" applyFont="1" applyBorder="1" applyAlignment="1">
      <alignment horizontal="center" vertical="center" wrapText="1"/>
    </xf>
    <xf numFmtId="14" fontId="4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7" fillId="0" borderId="23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4" fillId="0" borderId="2" xfId="0" applyFont="1" applyBorder="1" applyAlignment="1">
      <alignment vertical="center" wrapText="1"/>
    </xf>
    <xf numFmtId="3" fontId="1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 readingOrder="1"/>
    </xf>
    <xf numFmtId="0" fontId="4" fillId="0" borderId="17" xfId="0" applyFont="1" applyFill="1" applyBorder="1" applyAlignment="1">
      <alignment horizontal="left" vertical="center" wrapText="1" readingOrder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0" xfId="0" applyFill="1" applyBorder="1" applyAlignment="1">
      <alignment horizontal="center" vertical="center"/>
    </xf>
    <xf numFmtId="49" fontId="15" fillId="8" borderId="19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4" fillId="0" borderId="29" xfId="0" applyFont="1" applyFill="1" applyBorder="1" applyAlignment="1">
      <alignment horizontal="center" vertical="center" wrapText="1"/>
    </xf>
    <xf numFmtId="0" fontId="14" fillId="0" borderId="18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 readingOrder="1"/>
    </xf>
    <xf numFmtId="0" fontId="4" fillId="0" borderId="17" xfId="0" applyFont="1" applyBorder="1" applyAlignment="1">
      <alignment horizontal="left" vertical="center" wrapText="1" readingOrder="1"/>
    </xf>
    <xf numFmtId="0" fontId="1" fillId="0" borderId="18" xfId="0" applyFont="1" applyBorder="1" applyAlignment="1">
      <alignment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left" vertical="center" wrapText="1" readingOrder="1"/>
    </xf>
    <xf numFmtId="0" fontId="14" fillId="0" borderId="50" xfId="0" applyFont="1" applyBorder="1" applyAlignment="1">
      <alignment vertical="center" wrapText="1"/>
    </xf>
    <xf numFmtId="0" fontId="1" fillId="0" borderId="37" xfId="0" applyFont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3" fontId="1" fillId="0" borderId="44" xfId="0" applyNumberFormat="1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14" fontId="4" fillId="0" borderId="50" xfId="0" applyNumberFormat="1" applyFont="1" applyFill="1" applyBorder="1" applyAlignment="1">
      <alignment horizontal="center" vertical="center" wrapText="1"/>
    </xf>
    <xf numFmtId="3" fontId="1" fillId="0" borderId="44" xfId="0" applyNumberFormat="1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vertical="center" wrapText="1"/>
    </xf>
    <xf numFmtId="0" fontId="17" fillId="0" borderId="24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 readingOrder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left" vertical="center" readingOrder="1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 readingOrder="1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 readingOrder="1"/>
    </xf>
    <xf numFmtId="0" fontId="11" fillId="0" borderId="11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readingOrder="1"/>
    </xf>
    <xf numFmtId="0" fontId="11" fillId="0" borderId="5" xfId="0" applyFont="1" applyBorder="1" applyAlignment="1">
      <alignment horizontal="left" vertical="center" readingOrder="1"/>
    </xf>
    <xf numFmtId="0" fontId="23" fillId="10" borderId="7" xfId="1" applyFont="1" applyFill="1" applyBorder="1" applyAlignment="1">
      <alignment horizontal="center" vertical="center" wrapText="1"/>
    </xf>
    <xf numFmtId="0" fontId="15" fillId="10" borderId="0" xfId="1" applyFont="1" applyFill="1" applyBorder="1" applyAlignment="1">
      <alignment horizontal="center" vertical="center" wrapText="1"/>
    </xf>
    <xf numFmtId="0" fontId="23" fillId="10" borderId="0" xfId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4" xfId="1" applyFont="1" applyBorder="1" applyAlignment="1">
      <alignment horizontal="left" vertical="center" wrapText="1"/>
    </xf>
    <xf numFmtId="0" fontId="20" fillId="0" borderId="19" xfId="1" applyBorder="1" applyAlignment="1">
      <alignment horizontal="center" vertical="center"/>
    </xf>
    <xf numFmtId="0" fontId="20" fillId="0" borderId="17" xfId="1" applyBorder="1" applyAlignment="1">
      <alignment horizontal="center"/>
    </xf>
    <xf numFmtId="0" fontId="20" fillId="0" borderId="18" xfId="1" applyBorder="1" applyAlignment="1">
      <alignment horizontal="center"/>
    </xf>
    <xf numFmtId="0" fontId="15" fillId="11" borderId="45" xfId="1" applyFont="1" applyFill="1" applyBorder="1" applyAlignment="1">
      <alignment horizontal="center" vertical="center"/>
    </xf>
    <xf numFmtId="0" fontId="15" fillId="11" borderId="60" xfId="1" applyFont="1" applyFill="1" applyBorder="1" applyAlignment="1">
      <alignment horizontal="center" vertical="center"/>
    </xf>
    <xf numFmtId="0" fontId="15" fillId="11" borderId="61" xfId="1" applyFont="1" applyFill="1" applyBorder="1" applyAlignment="1">
      <alignment horizontal="center" vertical="center"/>
    </xf>
    <xf numFmtId="0" fontId="15" fillId="0" borderId="19" xfId="1" applyFont="1" applyBorder="1" applyAlignment="1">
      <alignment horizontal="center"/>
    </xf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20" fillId="0" borderId="19" xfId="1" applyBorder="1" applyAlignment="1">
      <alignment horizontal="center"/>
    </xf>
    <xf numFmtId="0" fontId="20" fillId="0" borderId="1" xfId="1" applyBorder="1" applyAlignment="1">
      <alignment horizontal="center"/>
    </xf>
    <xf numFmtId="0" fontId="20" fillId="0" borderId="2" xfId="1" applyBorder="1" applyAlignment="1">
      <alignment horizontal="center"/>
    </xf>
    <xf numFmtId="14" fontId="20" fillId="0" borderId="21" xfId="1" applyNumberFormat="1" applyBorder="1" applyAlignment="1">
      <alignment horizontal="center"/>
    </xf>
    <xf numFmtId="0" fontId="29" fillId="0" borderId="1" xfId="1" applyFont="1" applyBorder="1" applyAlignment="1">
      <alignment horizontal="left" vertical="center"/>
    </xf>
    <xf numFmtId="0" fontId="31" fillId="0" borderId="1" xfId="1" applyFont="1" applyBorder="1" applyAlignment="1">
      <alignment horizontal="center"/>
    </xf>
    <xf numFmtId="0" fontId="31" fillId="0" borderId="2" xfId="1" applyFont="1" applyBorder="1" applyAlignment="1">
      <alignment horizontal="center"/>
    </xf>
    <xf numFmtId="0" fontId="20" fillId="0" borderId="31" xfId="1" applyBorder="1" applyAlignment="1">
      <alignment horizontal="center" vertical="center"/>
    </xf>
    <xf numFmtId="0" fontId="20" fillId="0" borderId="58" xfId="1" applyBorder="1" applyAlignment="1">
      <alignment horizontal="center" vertical="center"/>
    </xf>
    <xf numFmtId="0" fontId="15" fillId="9" borderId="36" xfId="1" applyFont="1" applyFill="1" applyBorder="1" applyAlignment="1">
      <alignment horizontal="center" vertical="center"/>
    </xf>
    <xf numFmtId="0" fontId="15" fillId="9" borderId="42" xfId="1" applyFont="1" applyFill="1" applyBorder="1" applyAlignment="1">
      <alignment horizontal="center" vertical="center"/>
    </xf>
    <xf numFmtId="0" fontId="15" fillId="9" borderId="43" xfId="1" applyFont="1" applyFill="1" applyBorder="1" applyAlignment="1">
      <alignment horizontal="center" vertical="center"/>
    </xf>
    <xf numFmtId="0" fontId="29" fillId="0" borderId="1" xfId="1" applyFont="1" applyBorder="1" applyAlignment="1">
      <alignment horizontal="left" vertical="center" wrapText="1"/>
    </xf>
    <xf numFmtId="0" fontId="26" fillId="0" borderId="46" xfId="1" applyFont="1" applyBorder="1" applyAlignment="1">
      <alignment horizontal="left" vertical="center"/>
    </xf>
    <xf numFmtId="0" fontId="26" fillId="0" borderId="53" xfId="1" applyFont="1" applyBorder="1" applyAlignment="1">
      <alignment horizontal="left" vertical="center"/>
    </xf>
    <xf numFmtId="0" fontId="26" fillId="0" borderId="49" xfId="1" applyFont="1" applyBorder="1" applyAlignment="1">
      <alignment horizontal="left" vertical="center"/>
    </xf>
    <xf numFmtId="0" fontId="27" fillId="0" borderId="32" xfId="1" applyFont="1" applyBorder="1" applyAlignment="1">
      <alignment horizontal="center" vertical="center" wrapText="1"/>
    </xf>
    <xf numFmtId="0" fontId="27" fillId="0" borderId="53" xfId="1" applyFont="1" applyBorder="1" applyAlignment="1">
      <alignment horizontal="center" vertical="center" wrapText="1"/>
    </xf>
    <xf numFmtId="0" fontId="27" fillId="0" borderId="54" xfId="1" applyFont="1" applyBorder="1" applyAlignment="1">
      <alignment horizontal="center" vertical="center" wrapText="1"/>
    </xf>
    <xf numFmtId="0" fontId="20" fillId="0" borderId="8" xfId="1" applyBorder="1" applyAlignment="1">
      <alignment horizontal="center" vertical="center"/>
    </xf>
    <xf numFmtId="0" fontId="20" fillId="0" borderId="9" xfId="1" applyBorder="1" applyAlignment="1">
      <alignment horizontal="center" vertical="center"/>
    </xf>
    <xf numFmtId="0" fontId="20" fillId="0" borderId="59" xfId="1" applyBorder="1" applyAlignment="1">
      <alignment horizontal="center" vertical="center"/>
    </xf>
    <xf numFmtId="0" fontId="20" fillId="0" borderId="11" xfId="1" applyBorder="1" applyAlignment="1">
      <alignment horizontal="center" vertical="center"/>
    </xf>
    <xf numFmtId="0" fontId="20" fillId="0" borderId="5" xfId="1" applyBorder="1" applyAlignment="1">
      <alignment horizontal="center" vertical="center"/>
    </xf>
    <xf numFmtId="0" fontId="20" fillId="0" borderId="40" xfId="1" applyBorder="1" applyAlignment="1">
      <alignment horizontal="center" vertical="center"/>
    </xf>
    <xf numFmtId="0" fontId="28" fillId="0" borderId="20" xfId="1" applyFont="1" applyBorder="1" applyAlignment="1">
      <alignment horizontal="center" vertical="center"/>
    </xf>
    <xf numFmtId="0" fontId="28" fillId="0" borderId="3" xfId="1" applyFont="1" applyBorder="1" applyAlignment="1">
      <alignment horizontal="center" vertical="center"/>
    </xf>
    <xf numFmtId="0" fontId="20" fillId="0" borderId="17" xfId="1" applyBorder="1" applyAlignment="1">
      <alignment horizontal="center" vertical="center"/>
    </xf>
    <xf numFmtId="0" fontId="20" fillId="0" borderId="18" xfId="1" applyBorder="1" applyAlignment="1">
      <alignment horizontal="center" vertical="center"/>
    </xf>
    <xf numFmtId="0" fontId="26" fillId="0" borderId="41" xfId="1" applyFont="1" applyBorder="1" applyAlignment="1">
      <alignment horizontal="left" vertical="center"/>
    </xf>
    <xf numFmtId="0" fontId="26" fillId="0" borderId="57" xfId="1" applyFont="1" applyBorder="1" applyAlignment="1">
      <alignment horizontal="left" vertical="center"/>
    </xf>
    <xf numFmtId="0" fontId="26" fillId="0" borderId="29" xfId="1" applyFont="1" applyBorder="1" applyAlignment="1">
      <alignment horizontal="left" vertical="center"/>
    </xf>
    <xf numFmtId="49" fontId="27" fillId="0" borderId="1" xfId="1" applyNumberFormat="1" applyFont="1" applyBorder="1" applyAlignment="1">
      <alignment horizontal="center" vertical="center"/>
    </xf>
    <xf numFmtId="49" fontId="27" fillId="0" borderId="2" xfId="1" applyNumberFormat="1" applyFont="1" applyBorder="1" applyAlignment="1">
      <alignment horizontal="center" vertical="center"/>
    </xf>
    <xf numFmtId="0" fontId="25" fillId="0" borderId="19" xfId="1" applyFont="1" applyBorder="1" applyAlignment="1">
      <alignment horizontal="center" vertical="center"/>
    </xf>
    <xf numFmtId="0" fontId="25" fillId="0" borderId="1" xfId="1" applyFont="1" applyBorder="1" applyAlignment="1">
      <alignment horizontal="center" vertical="center"/>
    </xf>
    <xf numFmtId="0" fontId="25" fillId="0" borderId="31" xfId="1" applyFont="1" applyBorder="1" applyAlignment="1">
      <alignment horizontal="center" vertical="center"/>
    </xf>
    <xf numFmtId="0" fontId="25" fillId="0" borderId="57" xfId="1" applyFont="1" applyBorder="1" applyAlignment="1">
      <alignment horizontal="center" vertical="center"/>
    </xf>
    <xf numFmtId="0" fontId="25" fillId="0" borderId="29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/>
    </xf>
    <xf numFmtId="0" fontId="15" fillId="0" borderId="57" xfId="1" applyFont="1" applyBorder="1" applyAlignment="1">
      <alignment horizontal="center"/>
    </xf>
    <xf numFmtId="0" fontId="15" fillId="0" borderId="58" xfId="1" applyFont="1" applyBorder="1" applyAlignment="1">
      <alignment horizontal="center"/>
    </xf>
    <xf numFmtId="0" fontId="20" fillId="0" borderId="57" xfId="1" applyBorder="1" applyAlignment="1">
      <alignment horizontal="center"/>
    </xf>
    <xf numFmtId="0" fontId="20" fillId="0" borderId="58" xfId="1" applyBorder="1" applyAlignment="1">
      <alignment horizontal="center"/>
    </xf>
    <xf numFmtId="0" fontId="26" fillId="0" borderId="16" xfId="1" applyFont="1" applyBorder="1" applyAlignment="1">
      <alignment horizontal="left" vertical="center"/>
    </xf>
    <xf numFmtId="0" fontId="26" fillId="0" borderId="20" xfId="1" applyFont="1" applyBorder="1" applyAlignment="1">
      <alignment horizontal="left" vertical="center"/>
    </xf>
    <xf numFmtId="0" fontId="27" fillId="0" borderId="20" xfId="1" applyFont="1" applyBorder="1" applyAlignment="1">
      <alignment horizontal="center" vertical="center"/>
    </xf>
    <xf numFmtId="0" fontId="27" fillId="0" borderId="3" xfId="1" applyFont="1" applyBorder="1" applyAlignment="1">
      <alignment horizontal="center" vertical="center"/>
    </xf>
    <xf numFmtId="0" fontId="24" fillId="0" borderId="55" xfId="1" applyFont="1" applyBorder="1" applyAlignment="1">
      <alignment horizontal="center" vertical="center"/>
    </xf>
    <xf numFmtId="0" fontId="24" fillId="0" borderId="56" xfId="1" applyFont="1" applyBorder="1" applyAlignment="1">
      <alignment horizontal="center" vertical="center"/>
    </xf>
    <xf numFmtId="0" fontId="24" fillId="0" borderId="57" xfId="1" applyFont="1" applyBorder="1" applyAlignment="1">
      <alignment horizontal="center" vertical="center"/>
    </xf>
    <xf numFmtId="0" fontId="24" fillId="0" borderId="29" xfId="1" applyFont="1" applyBorder="1" applyAlignment="1">
      <alignment horizontal="center" vertical="center"/>
    </xf>
    <xf numFmtId="0" fontId="15" fillId="0" borderId="31" xfId="1" applyFont="1" applyBorder="1" applyAlignment="1">
      <alignment horizontal="center" vertical="center"/>
    </xf>
    <xf numFmtId="0" fontId="15" fillId="0" borderId="57" xfId="1" applyFont="1" applyBorder="1" applyAlignment="1">
      <alignment horizontal="center" vertical="center"/>
    </xf>
    <xf numFmtId="0" fontId="15" fillId="0" borderId="58" xfId="1" applyFont="1" applyBorder="1" applyAlignment="1">
      <alignment horizontal="center" vertical="center"/>
    </xf>
    <xf numFmtId="0" fontId="21" fillId="0" borderId="33" xfId="1" applyFont="1" applyBorder="1" applyAlignment="1">
      <alignment horizontal="center" vertical="center"/>
    </xf>
    <xf numFmtId="0" fontId="21" fillId="0" borderId="34" xfId="1" applyFont="1" applyBorder="1" applyAlignment="1">
      <alignment horizontal="center" vertical="center"/>
    </xf>
    <xf numFmtId="0" fontId="21" fillId="0" borderId="35" xfId="1" applyFont="1" applyBorder="1" applyAlignment="1">
      <alignment horizontal="center" vertical="center"/>
    </xf>
    <xf numFmtId="0" fontId="22" fillId="9" borderId="36" xfId="1" applyFont="1" applyFill="1" applyBorder="1" applyAlignment="1">
      <alignment horizontal="center" vertical="center"/>
    </xf>
    <xf numFmtId="0" fontId="22" fillId="9" borderId="42" xfId="1" applyFont="1" applyFill="1" applyBorder="1" applyAlignment="1">
      <alignment horizontal="center" vertical="center"/>
    </xf>
    <xf numFmtId="0" fontId="22" fillId="9" borderId="52" xfId="1" applyFont="1" applyFill="1" applyBorder="1" applyAlignment="1">
      <alignment horizontal="center" vertical="center"/>
    </xf>
    <xf numFmtId="0" fontId="22" fillId="9" borderId="30" xfId="1" applyFont="1" applyFill="1" applyBorder="1" applyAlignment="1">
      <alignment horizontal="center" vertical="center"/>
    </xf>
    <xf numFmtId="0" fontId="22" fillId="9" borderId="43" xfId="1" applyFont="1" applyFill="1" applyBorder="1" applyAlignment="1">
      <alignment horizontal="center" vertical="center"/>
    </xf>
    <xf numFmtId="0" fontId="23" fillId="10" borderId="46" xfId="1" applyFont="1" applyFill="1" applyBorder="1" applyAlignment="1">
      <alignment horizontal="center" vertical="center" wrapText="1"/>
    </xf>
    <xf numFmtId="0" fontId="15" fillId="10" borderId="53" xfId="1" applyFont="1" applyFill="1" applyBorder="1" applyAlignment="1">
      <alignment horizontal="center" vertical="center" wrapText="1"/>
    </xf>
    <xf numFmtId="0" fontId="15" fillId="10" borderId="49" xfId="1" applyFont="1" applyFill="1" applyBorder="1" applyAlignment="1">
      <alignment horizontal="center" vertical="center" wrapText="1"/>
    </xf>
    <xf numFmtId="14" fontId="23" fillId="10" borderId="46" xfId="1" applyNumberFormat="1" applyFont="1" applyFill="1" applyBorder="1" applyAlignment="1">
      <alignment horizontal="center" vertical="center" wrapText="1"/>
    </xf>
    <xf numFmtId="0" fontId="15" fillId="0" borderId="32" xfId="1" applyFont="1" applyBorder="1" applyAlignment="1">
      <alignment horizontal="center" vertical="center" wrapText="1"/>
    </xf>
    <xf numFmtId="0" fontId="15" fillId="0" borderId="53" xfId="1" applyFont="1" applyBorder="1" applyAlignment="1">
      <alignment horizontal="center" vertical="center" wrapText="1"/>
    </xf>
    <xf numFmtId="0" fontId="15" fillId="0" borderId="54" xfId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6" fillId="0" borderId="0" xfId="0" applyFont="1" applyAlignment="1">
      <alignment horizontal="center"/>
    </xf>
    <xf numFmtId="0" fontId="15" fillId="7" borderId="41" xfId="0" applyFont="1" applyFill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8" fillId="0" borderId="36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15" fillId="7" borderId="44" xfId="0" applyFont="1" applyFill="1" applyBorder="1" applyAlignment="1">
      <alignment horizontal="center"/>
    </xf>
    <xf numFmtId="0" fontId="13" fillId="0" borderId="33" xfId="0" applyFont="1" applyFill="1" applyBorder="1" applyAlignment="1">
      <alignment horizontal="center" vertical="center" wrapText="1"/>
    </xf>
    <xf numFmtId="0" fontId="13" fillId="0" borderId="34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38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33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</cellXfs>
  <cellStyles count="2">
    <cellStyle name="Normal" xfId="0" builtinId="0"/>
    <cellStyle name="Normal 14" xfId="1"/>
  </cellStyles>
  <dxfs count="120"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5" tint="0.59996337778862885"/>
        </patternFill>
      </fill>
    </dxf>
    <dxf>
      <fill>
        <patternFill>
          <fgColor rgb="FFFF3300"/>
          <bgColor rgb="FFFF33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19" workbookViewId="0">
      <selection activeCell="P17" sqref="P17"/>
    </sheetView>
  </sheetViews>
  <sheetFormatPr defaultRowHeight="15" x14ac:dyDescent="0.25"/>
  <cols>
    <col min="4" max="4" width="20.140625" customWidth="1"/>
    <col min="5" max="5" width="10.7109375" customWidth="1"/>
  </cols>
  <sheetData>
    <row r="1" spans="1:14" ht="32.25" thickBot="1" x14ac:dyDescent="0.3">
      <c r="A1" s="216" t="s">
        <v>580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8"/>
    </row>
    <row r="2" spans="1:14" ht="18.75" x14ac:dyDescent="0.25">
      <c r="A2" s="219" t="s">
        <v>581</v>
      </c>
      <c r="B2" s="220"/>
      <c r="C2" s="220"/>
      <c r="D2" s="220"/>
      <c r="E2" s="221"/>
      <c r="F2" s="222" t="s">
        <v>582</v>
      </c>
      <c r="G2" s="220"/>
      <c r="H2" s="220"/>
      <c r="I2" s="220"/>
      <c r="J2" s="221"/>
      <c r="K2" s="222" t="s">
        <v>583</v>
      </c>
      <c r="L2" s="220"/>
      <c r="M2" s="220"/>
      <c r="N2" s="223"/>
    </row>
    <row r="3" spans="1:14" ht="15.75" thickBot="1" x14ac:dyDescent="0.3">
      <c r="A3" s="224" t="s">
        <v>631</v>
      </c>
      <c r="B3" s="225"/>
      <c r="C3" s="225"/>
      <c r="D3" s="225"/>
      <c r="E3" s="226"/>
      <c r="F3" s="227">
        <v>42419</v>
      </c>
      <c r="G3" s="225"/>
      <c r="H3" s="225"/>
      <c r="I3" s="225"/>
      <c r="J3" s="226"/>
      <c r="K3" s="228"/>
      <c r="L3" s="229"/>
      <c r="M3" s="229"/>
      <c r="N3" s="230"/>
    </row>
    <row r="4" spans="1:14" ht="21.75" thickBot="1" x14ac:dyDescent="0.3">
      <c r="A4" s="147"/>
      <c r="B4" s="148"/>
      <c r="C4" s="148"/>
      <c r="D4" s="148"/>
      <c r="E4" s="148"/>
      <c r="F4" s="149"/>
      <c r="G4" s="148"/>
      <c r="H4" s="148"/>
      <c r="I4" s="148"/>
      <c r="J4" s="148"/>
      <c r="K4" s="150"/>
      <c r="L4" s="150"/>
      <c r="M4" s="150"/>
      <c r="N4" s="151"/>
    </row>
    <row r="5" spans="1:14" x14ac:dyDescent="0.25">
      <c r="A5" s="170" t="s">
        <v>584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2"/>
    </row>
    <row r="6" spans="1:14" ht="15.75" x14ac:dyDescent="0.25">
      <c r="A6" s="209" t="s">
        <v>585</v>
      </c>
      <c r="B6" s="210"/>
      <c r="C6" s="210"/>
      <c r="D6" s="210"/>
      <c r="E6" s="210"/>
      <c r="F6" s="211"/>
      <c r="G6" s="211"/>
      <c r="H6" s="211"/>
      <c r="I6" s="211"/>
      <c r="J6" s="212"/>
      <c r="K6" s="213" t="s">
        <v>586</v>
      </c>
      <c r="L6" s="214"/>
      <c r="M6" s="214"/>
      <c r="N6" s="215"/>
    </row>
    <row r="7" spans="1:14" ht="18.75" x14ac:dyDescent="0.25">
      <c r="A7" s="195"/>
      <c r="B7" s="196"/>
      <c r="C7" s="196"/>
      <c r="D7" s="196"/>
      <c r="E7" s="196"/>
      <c r="F7" s="197"/>
      <c r="G7" s="198"/>
      <c r="H7" s="198"/>
      <c r="I7" s="198"/>
      <c r="J7" s="199"/>
      <c r="K7" s="159"/>
      <c r="L7" s="159"/>
      <c r="M7" s="159"/>
      <c r="N7" s="160"/>
    </row>
    <row r="8" spans="1:14" ht="18.75" x14ac:dyDescent="0.25">
      <c r="A8" s="195"/>
      <c r="B8" s="196"/>
      <c r="C8" s="196"/>
      <c r="D8" s="196"/>
      <c r="E8" s="196"/>
      <c r="F8" s="197"/>
      <c r="G8" s="198"/>
      <c r="H8" s="198"/>
      <c r="I8" s="198"/>
      <c r="J8" s="199"/>
      <c r="K8" s="159"/>
      <c r="L8" s="159"/>
      <c r="M8" s="159"/>
      <c r="N8" s="160"/>
    </row>
    <row r="9" spans="1:14" ht="18.75" x14ac:dyDescent="0.25">
      <c r="A9" s="195"/>
      <c r="B9" s="196"/>
      <c r="C9" s="196"/>
      <c r="D9" s="196"/>
      <c r="E9" s="196"/>
      <c r="F9" s="197"/>
      <c r="G9" s="198"/>
      <c r="H9" s="198"/>
      <c r="I9" s="198"/>
      <c r="J9" s="199"/>
      <c r="K9" s="200"/>
      <c r="L9" s="203"/>
      <c r="M9" s="203"/>
      <c r="N9" s="204"/>
    </row>
    <row r="10" spans="1:14" ht="18.75" x14ac:dyDescent="0.25">
      <c r="A10" s="195"/>
      <c r="B10" s="196"/>
      <c r="C10" s="196"/>
      <c r="D10" s="196"/>
      <c r="E10" s="196"/>
      <c r="F10" s="197"/>
      <c r="G10" s="198"/>
      <c r="H10" s="198"/>
      <c r="I10" s="198"/>
      <c r="J10" s="199"/>
      <c r="K10" s="200"/>
      <c r="L10" s="201"/>
      <c r="M10" s="201"/>
      <c r="N10" s="202"/>
    </row>
    <row r="11" spans="1:14" x14ac:dyDescent="0.25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200"/>
      <c r="L11" s="201"/>
      <c r="M11" s="201"/>
      <c r="N11" s="202"/>
    </row>
    <row r="12" spans="1:14" ht="19.5" thickBot="1" x14ac:dyDescent="0.3">
      <c r="A12" s="195"/>
      <c r="B12" s="196"/>
      <c r="C12" s="196"/>
      <c r="D12" s="196"/>
      <c r="E12" s="196"/>
      <c r="F12" s="197"/>
      <c r="G12" s="198"/>
      <c r="H12" s="198"/>
      <c r="I12" s="198"/>
      <c r="J12" s="199"/>
      <c r="K12" s="200"/>
      <c r="L12" s="203"/>
      <c r="M12" s="203"/>
      <c r="N12" s="204"/>
    </row>
    <row r="13" spans="1:14" ht="15.75" x14ac:dyDescent="0.25">
      <c r="A13" s="205" t="s">
        <v>587</v>
      </c>
      <c r="B13" s="206"/>
      <c r="C13" s="206"/>
      <c r="D13" s="206"/>
      <c r="E13" s="207">
        <v>1</v>
      </c>
      <c r="F13" s="207"/>
      <c r="G13" s="207"/>
      <c r="H13" s="207"/>
      <c r="I13" s="207"/>
      <c r="J13" s="207"/>
      <c r="K13" s="207"/>
      <c r="L13" s="207"/>
      <c r="M13" s="207"/>
      <c r="N13" s="208"/>
    </row>
    <row r="14" spans="1:14" ht="15.75" x14ac:dyDescent="0.25">
      <c r="A14" s="190" t="s">
        <v>588</v>
      </c>
      <c r="B14" s="191"/>
      <c r="C14" s="191"/>
      <c r="D14" s="192"/>
      <c r="E14" s="193" t="s">
        <v>623</v>
      </c>
      <c r="F14" s="193"/>
      <c r="G14" s="193"/>
      <c r="H14" s="193"/>
      <c r="I14" s="193"/>
      <c r="J14" s="193"/>
      <c r="K14" s="193"/>
      <c r="L14" s="193"/>
      <c r="M14" s="193"/>
      <c r="N14" s="194"/>
    </row>
    <row r="15" spans="1:14" ht="16.5" thickBot="1" x14ac:dyDescent="0.3">
      <c r="A15" s="174" t="s">
        <v>589</v>
      </c>
      <c r="B15" s="175"/>
      <c r="C15" s="175"/>
      <c r="D15" s="176"/>
      <c r="E15" s="177">
        <v>852007</v>
      </c>
      <c r="F15" s="178"/>
      <c r="G15" s="178"/>
      <c r="H15" s="178"/>
      <c r="I15" s="178"/>
      <c r="J15" s="178"/>
      <c r="K15" s="178"/>
      <c r="L15" s="178"/>
      <c r="M15" s="178"/>
      <c r="N15" s="179"/>
    </row>
    <row r="16" spans="1:14" x14ac:dyDescent="0.25">
      <c r="A16" s="180" t="s">
        <v>590</v>
      </c>
      <c r="B16" s="181"/>
      <c r="C16" s="181"/>
      <c r="D16" s="182"/>
      <c r="E16" s="186" t="s">
        <v>591</v>
      </c>
      <c r="F16" s="186"/>
      <c r="G16" s="186" t="s">
        <v>592</v>
      </c>
      <c r="H16" s="186"/>
      <c r="I16" s="186" t="s">
        <v>593</v>
      </c>
      <c r="J16" s="186"/>
      <c r="K16" s="186" t="s">
        <v>594</v>
      </c>
      <c r="L16" s="186"/>
      <c r="M16" s="186" t="s">
        <v>595</v>
      </c>
      <c r="N16" s="187"/>
    </row>
    <row r="17" spans="1:14" ht="15.75" thickBot="1" x14ac:dyDescent="0.3">
      <c r="A17" s="183"/>
      <c r="B17" s="184"/>
      <c r="C17" s="184"/>
      <c r="D17" s="185"/>
      <c r="E17" s="188"/>
      <c r="F17" s="188"/>
      <c r="G17" s="188"/>
      <c r="H17" s="188"/>
      <c r="I17" s="188"/>
      <c r="J17" s="188"/>
      <c r="K17" s="188"/>
      <c r="L17" s="188"/>
      <c r="M17" s="188"/>
      <c r="N17" s="189"/>
    </row>
    <row r="18" spans="1:14" x14ac:dyDescent="0.25">
      <c r="A18" s="170" t="s">
        <v>596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2"/>
    </row>
    <row r="19" spans="1:14" x14ac:dyDescent="0.25">
      <c r="A19" s="152">
        <v>1</v>
      </c>
      <c r="B19" s="165" t="s">
        <v>620</v>
      </c>
      <c r="C19" s="165"/>
      <c r="D19" s="165"/>
      <c r="E19" s="165"/>
      <c r="F19" s="165"/>
      <c r="G19" s="165"/>
      <c r="H19" s="165"/>
      <c r="I19" s="165"/>
      <c r="J19" s="165"/>
      <c r="K19" s="165"/>
      <c r="L19" s="165"/>
      <c r="M19" s="162"/>
      <c r="N19" s="163"/>
    </row>
    <row r="20" spans="1:14" x14ac:dyDescent="0.25">
      <c r="A20" s="152" t="s">
        <v>597</v>
      </c>
      <c r="B20" s="173" t="s">
        <v>598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68"/>
      <c r="N20" s="169"/>
    </row>
    <row r="21" spans="1:14" x14ac:dyDescent="0.25">
      <c r="A21" s="152" t="s">
        <v>599</v>
      </c>
      <c r="B21" s="165" t="s">
        <v>600</v>
      </c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2"/>
      <c r="N21" s="163"/>
    </row>
    <row r="22" spans="1:14" x14ac:dyDescent="0.25">
      <c r="A22" s="152" t="s">
        <v>601</v>
      </c>
      <c r="B22" s="165" t="s">
        <v>621</v>
      </c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2"/>
      <c r="N22" s="163"/>
    </row>
    <row r="23" spans="1:14" x14ac:dyDescent="0.25">
      <c r="A23" s="152" t="s">
        <v>602</v>
      </c>
      <c r="B23" s="165" t="s">
        <v>603</v>
      </c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2"/>
      <c r="N23" s="163"/>
    </row>
    <row r="24" spans="1:14" x14ac:dyDescent="0.25">
      <c r="A24" s="152" t="s">
        <v>604</v>
      </c>
      <c r="B24" s="165" t="s">
        <v>605</v>
      </c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2"/>
      <c r="N24" s="163"/>
    </row>
    <row r="25" spans="1:14" x14ac:dyDescent="0.25">
      <c r="A25" s="152" t="s">
        <v>606</v>
      </c>
      <c r="B25" s="165" t="s">
        <v>607</v>
      </c>
      <c r="C25" s="165"/>
      <c r="D25" s="165"/>
      <c r="E25" s="165"/>
      <c r="F25" s="165"/>
      <c r="G25" s="165"/>
      <c r="H25" s="165"/>
      <c r="I25" s="165"/>
      <c r="J25" s="165"/>
      <c r="K25" s="165"/>
      <c r="L25" s="165"/>
      <c r="M25" s="168"/>
      <c r="N25" s="169"/>
    </row>
    <row r="26" spans="1:14" x14ac:dyDescent="0.25">
      <c r="A26" s="152" t="s">
        <v>608</v>
      </c>
      <c r="B26" s="165" t="s">
        <v>609</v>
      </c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2"/>
      <c r="N26" s="163"/>
    </row>
    <row r="27" spans="1:14" x14ac:dyDescent="0.25">
      <c r="A27" s="152" t="s">
        <v>610</v>
      </c>
      <c r="B27" s="165" t="s">
        <v>611</v>
      </c>
      <c r="C27" s="165"/>
      <c r="D27" s="165"/>
      <c r="E27" s="165"/>
      <c r="F27" s="165"/>
      <c r="G27" s="165"/>
      <c r="H27" s="165"/>
      <c r="I27" s="165"/>
      <c r="J27" s="165"/>
      <c r="K27" s="165"/>
      <c r="L27" s="165"/>
      <c r="M27" s="162"/>
      <c r="N27" s="163"/>
    </row>
    <row r="28" spans="1:14" x14ac:dyDescent="0.25">
      <c r="A28" s="152" t="s">
        <v>612</v>
      </c>
      <c r="B28" s="165" t="s">
        <v>613</v>
      </c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6" t="s">
        <v>624</v>
      </c>
      <c r="N28" s="167"/>
    </row>
    <row r="29" spans="1:14" x14ac:dyDescent="0.25">
      <c r="A29" s="155" t="s">
        <v>614</v>
      </c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7"/>
    </row>
    <row r="30" spans="1:14" x14ac:dyDescent="0.25">
      <c r="A30" s="158" t="s">
        <v>615</v>
      </c>
      <c r="B30" s="159"/>
      <c r="C30" s="159"/>
      <c r="D30" s="159"/>
      <c r="E30" s="159"/>
      <c r="F30" s="159"/>
      <c r="G30" s="159"/>
      <c r="H30" s="159" t="s">
        <v>616</v>
      </c>
      <c r="I30" s="159"/>
      <c r="J30" s="159"/>
      <c r="K30" s="159"/>
      <c r="L30" s="159"/>
      <c r="M30" s="159"/>
      <c r="N30" s="160"/>
    </row>
    <row r="31" spans="1:14" x14ac:dyDescent="0.25">
      <c r="A31" s="161" t="s">
        <v>112</v>
      </c>
      <c r="B31" s="162"/>
      <c r="C31" s="162"/>
      <c r="D31" s="162" t="s">
        <v>617</v>
      </c>
      <c r="E31" s="162"/>
      <c r="F31" s="162" t="s">
        <v>618</v>
      </c>
      <c r="G31" s="162"/>
      <c r="H31" s="162" t="s">
        <v>112</v>
      </c>
      <c r="I31" s="162"/>
      <c r="J31" s="162"/>
      <c r="K31" s="162" t="s">
        <v>617</v>
      </c>
      <c r="L31" s="162"/>
      <c r="M31" s="162" t="s">
        <v>619</v>
      </c>
      <c r="N31" s="163"/>
    </row>
    <row r="32" spans="1:14" ht="15.75" thickBot="1" x14ac:dyDescent="0.3">
      <c r="A32" s="164" t="s">
        <v>622</v>
      </c>
      <c r="B32" s="153"/>
      <c r="C32" s="153"/>
      <c r="D32" s="153" t="s">
        <v>622</v>
      </c>
      <c r="E32" s="153"/>
      <c r="F32" s="153" t="s">
        <v>622</v>
      </c>
      <c r="G32" s="153"/>
      <c r="H32" s="153" t="s">
        <v>622</v>
      </c>
      <c r="I32" s="153"/>
      <c r="J32" s="153"/>
      <c r="K32" s="153" t="s">
        <v>622</v>
      </c>
      <c r="L32" s="153"/>
      <c r="M32" s="153" t="s">
        <v>622</v>
      </c>
      <c r="N32" s="154"/>
    </row>
  </sheetData>
  <mergeCells count="81">
    <mergeCell ref="A1:N1"/>
    <mergeCell ref="A2:E2"/>
    <mergeCell ref="F2:J2"/>
    <mergeCell ref="K2:N2"/>
    <mergeCell ref="A3:E3"/>
    <mergeCell ref="F3:J3"/>
    <mergeCell ref="K3:N3"/>
    <mergeCell ref="A5:N5"/>
    <mergeCell ref="A6:J6"/>
    <mergeCell ref="K6:N6"/>
    <mergeCell ref="A7:E7"/>
    <mergeCell ref="F7:J7"/>
    <mergeCell ref="K7:N7"/>
    <mergeCell ref="A8:E8"/>
    <mergeCell ref="F8:J8"/>
    <mergeCell ref="K8:N8"/>
    <mergeCell ref="A9:E9"/>
    <mergeCell ref="F9:J9"/>
    <mergeCell ref="K9:N9"/>
    <mergeCell ref="A14:D14"/>
    <mergeCell ref="E14:N14"/>
    <mergeCell ref="A10:E10"/>
    <mergeCell ref="F10:J10"/>
    <mergeCell ref="K10:N10"/>
    <mergeCell ref="A11:E11"/>
    <mergeCell ref="F11:J11"/>
    <mergeCell ref="K11:N11"/>
    <mergeCell ref="A12:E12"/>
    <mergeCell ref="F12:J12"/>
    <mergeCell ref="K12:N12"/>
    <mergeCell ref="A13:D13"/>
    <mergeCell ref="E13:N13"/>
    <mergeCell ref="A15:D15"/>
    <mergeCell ref="E15:N15"/>
    <mergeCell ref="A16:D17"/>
    <mergeCell ref="E16:F16"/>
    <mergeCell ref="G16:H16"/>
    <mergeCell ref="I16:J16"/>
    <mergeCell ref="K16:L16"/>
    <mergeCell ref="M16:N16"/>
    <mergeCell ref="E17:F17"/>
    <mergeCell ref="G17:H17"/>
    <mergeCell ref="I17:J17"/>
    <mergeCell ref="K17:L17"/>
    <mergeCell ref="M17:N17"/>
    <mergeCell ref="A18:N18"/>
    <mergeCell ref="B19:L19"/>
    <mergeCell ref="M19:N19"/>
    <mergeCell ref="B20:L20"/>
    <mergeCell ref="M20:N20"/>
    <mergeCell ref="B27:L27"/>
    <mergeCell ref="M27:N27"/>
    <mergeCell ref="B28:L28"/>
    <mergeCell ref="M28:N28"/>
    <mergeCell ref="B21:L21"/>
    <mergeCell ref="M21:N21"/>
    <mergeCell ref="B22:L22"/>
    <mergeCell ref="M22:N22"/>
    <mergeCell ref="B23:L23"/>
    <mergeCell ref="M23:N23"/>
    <mergeCell ref="B24:L24"/>
    <mergeCell ref="M24:N24"/>
    <mergeCell ref="B25:L25"/>
    <mergeCell ref="M25:N25"/>
    <mergeCell ref="B26:L26"/>
    <mergeCell ref="M26:N26"/>
    <mergeCell ref="M32:N32"/>
    <mergeCell ref="A29:N29"/>
    <mergeCell ref="A30:G30"/>
    <mergeCell ref="H30:N30"/>
    <mergeCell ref="A31:C31"/>
    <mergeCell ref="D31:E31"/>
    <mergeCell ref="F31:G31"/>
    <mergeCell ref="H31:J31"/>
    <mergeCell ref="K31:L31"/>
    <mergeCell ref="M31:N31"/>
    <mergeCell ref="A32:C32"/>
    <mergeCell ref="D32:E32"/>
    <mergeCell ref="F32:G32"/>
    <mergeCell ref="H32:J32"/>
    <mergeCell ref="K32:L32"/>
  </mergeCells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workbookViewId="0">
      <selection activeCell="C26" sqref="C26"/>
    </sheetView>
  </sheetViews>
  <sheetFormatPr defaultRowHeight="15" x14ac:dyDescent="0.25"/>
  <cols>
    <col min="2" max="2" width="10.28515625" customWidth="1"/>
    <col min="3" max="3" width="12.85546875" customWidth="1"/>
    <col min="4" max="4" width="10.140625" customWidth="1"/>
    <col min="10" max="10" width="8" customWidth="1"/>
  </cols>
  <sheetData>
    <row r="1" spans="2:10" ht="28.5" x14ac:dyDescent="0.45">
      <c r="B1" s="232" t="s">
        <v>130</v>
      </c>
      <c r="C1" s="232"/>
      <c r="D1" s="232"/>
      <c r="E1" s="232"/>
      <c r="F1" s="232"/>
      <c r="G1" s="232"/>
      <c r="H1" s="232"/>
      <c r="I1" s="232"/>
      <c r="J1" s="232"/>
    </row>
    <row r="2" spans="2:10" ht="49.5" customHeight="1" thickBot="1" x14ac:dyDescent="0.5">
      <c r="B2" s="47"/>
      <c r="C2" s="47"/>
      <c r="D2" s="47"/>
      <c r="E2" s="47"/>
      <c r="F2" s="47"/>
      <c r="G2" s="47"/>
      <c r="H2" s="47"/>
      <c r="I2" s="47"/>
      <c r="J2" s="47"/>
    </row>
    <row r="3" spans="2:10" ht="36" customHeight="1" x14ac:dyDescent="0.25">
      <c r="B3" s="16"/>
      <c r="C3" s="17"/>
      <c r="D3" s="17"/>
      <c r="E3" s="17"/>
      <c r="F3" s="17"/>
      <c r="G3" s="17"/>
      <c r="H3" s="17"/>
      <c r="I3" s="17"/>
      <c r="J3" s="18"/>
    </row>
    <row r="4" spans="2:10" ht="26.25" customHeight="1" x14ac:dyDescent="0.25">
      <c r="B4" s="39">
        <v>25</v>
      </c>
      <c r="C4" s="231" t="s">
        <v>118</v>
      </c>
      <c r="D4" s="231"/>
      <c r="E4" s="231"/>
      <c r="F4" s="231"/>
      <c r="G4" s="231"/>
      <c r="H4" s="231"/>
      <c r="I4" s="19"/>
      <c r="J4" s="20"/>
    </row>
    <row r="5" spans="2:10" ht="26.25" customHeight="1" x14ac:dyDescent="0.25">
      <c r="B5" s="35" t="s">
        <v>114</v>
      </c>
      <c r="C5" s="231" t="s">
        <v>119</v>
      </c>
      <c r="D5" s="231"/>
      <c r="E5" s="231"/>
      <c r="F5" s="231"/>
      <c r="G5" s="231"/>
      <c r="H5" s="231"/>
      <c r="I5" s="19"/>
      <c r="J5" s="20"/>
    </row>
    <row r="6" spans="2:10" ht="26.25" customHeight="1" x14ac:dyDescent="0.25">
      <c r="B6" s="100" t="s">
        <v>115</v>
      </c>
      <c r="C6" s="231" t="s">
        <v>120</v>
      </c>
      <c r="D6" s="231"/>
      <c r="E6" s="231"/>
      <c r="F6" s="231"/>
      <c r="G6" s="231"/>
      <c r="H6" s="231"/>
      <c r="I6" s="19"/>
      <c r="J6" s="20"/>
    </row>
    <row r="7" spans="2:10" ht="26.25" customHeight="1" x14ac:dyDescent="0.25">
      <c r="B7" s="40" t="s">
        <v>116</v>
      </c>
      <c r="C7" s="231" t="s">
        <v>121</v>
      </c>
      <c r="D7" s="231"/>
      <c r="E7" s="231"/>
      <c r="F7" s="231"/>
      <c r="G7" s="231"/>
      <c r="H7" s="231"/>
      <c r="I7" s="19"/>
      <c r="J7" s="20"/>
    </row>
    <row r="8" spans="2:10" ht="26.25" customHeight="1" x14ac:dyDescent="0.25">
      <c r="B8" s="46" t="s">
        <v>117</v>
      </c>
      <c r="C8" s="231" t="s">
        <v>625</v>
      </c>
      <c r="D8" s="231"/>
      <c r="E8" s="231"/>
      <c r="F8" s="231"/>
      <c r="G8" s="231"/>
      <c r="H8" s="231"/>
      <c r="I8" s="19"/>
      <c r="J8" s="20"/>
    </row>
    <row r="9" spans="2:10" x14ac:dyDescent="0.25">
      <c r="B9" s="21"/>
      <c r="C9" s="19"/>
      <c r="D9" s="19"/>
      <c r="E9" s="19"/>
      <c r="F9" s="19"/>
      <c r="G9" s="19"/>
      <c r="H9" s="19"/>
      <c r="I9" s="19"/>
      <c r="J9" s="20"/>
    </row>
    <row r="10" spans="2:10" ht="24.75" customHeight="1" thickBot="1" x14ac:dyDescent="0.3">
      <c r="B10" s="21"/>
      <c r="C10" s="19"/>
      <c r="D10" s="245" t="s">
        <v>122</v>
      </c>
      <c r="E10" s="245"/>
      <c r="F10" s="245"/>
      <c r="G10" s="245"/>
      <c r="H10" s="245"/>
      <c r="I10" s="19"/>
      <c r="J10" s="20"/>
    </row>
    <row r="11" spans="2:10" ht="24.75" customHeight="1" thickBot="1" x14ac:dyDescent="0.3">
      <c r="B11" s="21"/>
      <c r="C11" s="22"/>
      <c r="D11" s="24">
        <v>5</v>
      </c>
      <c r="E11" s="25">
        <v>4</v>
      </c>
      <c r="F11" s="25">
        <v>3</v>
      </c>
      <c r="G11" s="25">
        <v>2</v>
      </c>
      <c r="H11" s="26">
        <v>1</v>
      </c>
      <c r="I11" s="19"/>
      <c r="J11" s="20"/>
    </row>
    <row r="12" spans="2:10" ht="24.75" customHeight="1" x14ac:dyDescent="0.25">
      <c r="B12" s="233" t="s">
        <v>123</v>
      </c>
      <c r="C12" s="56" t="s">
        <v>144</v>
      </c>
      <c r="D12" s="31">
        <f>5*D11</f>
        <v>25</v>
      </c>
      <c r="E12" s="36">
        <f>5*$E$11</f>
        <v>20</v>
      </c>
      <c r="F12" s="36">
        <f>5*$F$11</f>
        <v>15</v>
      </c>
      <c r="G12" s="99">
        <f>5*$G$11</f>
        <v>10</v>
      </c>
      <c r="H12" s="44">
        <f>5*$H$11</f>
        <v>5</v>
      </c>
      <c r="I12" s="19"/>
      <c r="J12" s="20"/>
    </row>
    <row r="13" spans="2:10" ht="24.75" customHeight="1" x14ac:dyDescent="0.25">
      <c r="B13" s="233"/>
      <c r="C13" s="57" t="s">
        <v>143</v>
      </c>
      <c r="D13" s="37">
        <f>3*D11</f>
        <v>15</v>
      </c>
      <c r="E13" s="38">
        <f>4*$E$11</f>
        <v>16</v>
      </c>
      <c r="F13" s="98">
        <f>4*$F$11</f>
        <v>12</v>
      </c>
      <c r="G13" s="98">
        <f>4*$G$11</f>
        <v>8</v>
      </c>
      <c r="H13" s="45">
        <f>4*$H$11</f>
        <v>4</v>
      </c>
      <c r="I13" s="19"/>
      <c r="J13" s="20"/>
    </row>
    <row r="14" spans="2:10" ht="24.75" customHeight="1" x14ac:dyDescent="0.25">
      <c r="B14" s="233"/>
      <c r="C14" s="57" t="s">
        <v>142</v>
      </c>
      <c r="D14" s="37">
        <f>3*D11</f>
        <v>15</v>
      </c>
      <c r="E14" s="98">
        <f>3*$E$11</f>
        <v>12</v>
      </c>
      <c r="F14" s="98">
        <f>3*$F$11</f>
        <v>9</v>
      </c>
      <c r="G14" s="43">
        <f>3*$G$11</f>
        <v>6</v>
      </c>
      <c r="H14" s="34">
        <f>3*$H$11</f>
        <v>3</v>
      </c>
      <c r="I14" s="19"/>
      <c r="J14" s="20"/>
    </row>
    <row r="15" spans="2:10" ht="24.75" customHeight="1" x14ac:dyDescent="0.25">
      <c r="B15" s="233"/>
      <c r="C15" s="57" t="s">
        <v>141</v>
      </c>
      <c r="D15" s="97">
        <f>2*D11</f>
        <v>10</v>
      </c>
      <c r="E15" s="98">
        <f>2*$E$11</f>
        <v>8</v>
      </c>
      <c r="F15" s="43">
        <f>2*$F$11</f>
        <v>6</v>
      </c>
      <c r="G15" s="43">
        <f>2*$G$11</f>
        <v>4</v>
      </c>
      <c r="H15" s="34">
        <f>2*$H$11</f>
        <v>2</v>
      </c>
      <c r="I15" s="19"/>
      <c r="J15" s="20"/>
    </row>
    <row r="16" spans="2:10" ht="24.75" customHeight="1" thickBot="1" x14ac:dyDescent="0.3">
      <c r="B16" s="233"/>
      <c r="C16" s="58" t="s">
        <v>140</v>
      </c>
      <c r="D16" s="41">
        <f>D11*1</f>
        <v>5</v>
      </c>
      <c r="E16" s="42">
        <f>1*$E$11</f>
        <v>4</v>
      </c>
      <c r="F16" s="32">
        <f>1*$F$11</f>
        <v>3</v>
      </c>
      <c r="G16" s="32">
        <f>1*$G$11</f>
        <v>2</v>
      </c>
      <c r="H16" s="33">
        <f>1*$H$11</f>
        <v>1</v>
      </c>
      <c r="I16" s="19"/>
      <c r="J16" s="20"/>
    </row>
    <row r="17" spans="2:10" ht="24.75" customHeight="1" thickBot="1" x14ac:dyDescent="0.3">
      <c r="B17" s="49"/>
      <c r="C17" s="50"/>
      <c r="D17" s="51"/>
      <c r="E17" s="51"/>
      <c r="F17" s="51"/>
      <c r="G17" s="51"/>
      <c r="H17" s="51"/>
      <c r="I17" s="52"/>
      <c r="J17" s="20"/>
    </row>
    <row r="18" spans="2:10" ht="24.75" customHeight="1" x14ac:dyDescent="0.25">
      <c r="B18" s="242" t="s">
        <v>138</v>
      </c>
      <c r="C18" s="243"/>
      <c r="D18" s="243"/>
      <c r="E18" s="243"/>
      <c r="F18" s="243"/>
      <c r="G18" s="243"/>
      <c r="H18" s="243"/>
      <c r="I18" s="243"/>
      <c r="J18" s="244"/>
    </row>
    <row r="19" spans="2:10" ht="24.75" customHeight="1" thickBot="1" x14ac:dyDescent="0.3">
      <c r="B19" s="239" t="s">
        <v>139</v>
      </c>
      <c r="C19" s="240"/>
      <c r="D19" s="240"/>
      <c r="E19" s="240"/>
      <c r="F19" s="240"/>
      <c r="G19" s="240"/>
      <c r="H19" s="240"/>
      <c r="I19" s="240"/>
      <c r="J19" s="241"/>
    </row>
    <row r="20" spans="2:10" ht="24.75" customHeight="1" thickBot="1" x14ac:dyDescent="0.3">
      <c r="B20" s="24" t="s">
        <v>124</v>
      </c>
      <c r="C20" s="28">
        <v>1</v>
      </c>
      <c r="D20" s="29">
        <v>2</v>
      </c>
      <c r="E20" s="234">
        <v>3</v>
      </c>
      <c r="F20" s="234"/>
      <c r="G20" s="234">
        <v>4</v>
      </c>
      <c r="H20" s="234"/>
      <c r="I20" s="234">
        <v>5</v>
      </c>
      <c r="J20" s="235"/>
    </row>
    <row r="21" spans="2:10" ht="64.5" customHeight="1" thickBot="1" x14ac:dyDescent="0.3">
      <c r="B21" s="23"/>
      <c r="C21" s="27" t="s">
        <v>133</v>
      </c>
      <c r="D21" s="27" t="s">
        <v>136</v>
      </c>
      <c r="E21" s="236" t="s">
        <v>135</v>
      </c>
      <c r="F21" s="237"/>
      <c r="G21" s="236" t="s">
        <v>134</v>
      </c>
      <c r="H21" s="237"/>
      <c r="I21" s="236" t="s">
        <v>137</v>
      </c>
      <c r="J21" s="238"/>
    </row>
    <row r="22" spans="2:10" ht="24" customHeight="1" thickBot="1" x14ac:dyDescent="0.3">
      <c r="B22" s="21"/>
      <c r="C22" s="53"/>
      <c r="D22" s="53"/>
      <c r="E22" s="54"/>
      <c r="F22" s="54"/>
      <c r="G22" s="54"/>
      <c r="H22" s="54"/>
      <c r="I22" s="54"/>
      <c r="J22" s="55"/>
    </row>
    <row r="23" spans="2:10" ht="24" customHeight="1" x14ac:dyDescent="0.25">
      <c r="B23" s="242" t="s">
        <v>626</v>
      </c>
      <c r="C23" s="243"/>
      <c r="D23" s="243"/>
      <c r="E23" s="243"/>
      <c r="F23" s="243"/>
      <c r="G23" s="243"/>
      <c r="H23" s="243"/>
      <c r="I23" s="243"/>
      <c r="J23" s="244"/>
    </row>
    <row r="24" spans="2:10" ht="15.75" thickBot="1" x14ac:dyDescent="0.3">
      <c r="B24" s="239" t="s">
        <v>627</v>
      </c>
      <c r="C24" s="240"/>
      <c r="D24" s="240"/>
      <c r="E24" s="240"/>
      <c r="F24" s="240"/>
      <c r="G24" s="240"/>
      <c r="H24" s="240"/>
      <c r="I24" s="240"/>
      <c r="J24" s="241"/>
    </row>
    <row r="25" spans="2:10" ht="21.75" customHeight="1" thickBot="1" x14ac:dyDescent="0.3">
      <c r="B25" s="24" t="s">
        <v>131</v>
      </c>
      <c r="C25" s="28">
        <v>1</v>
      </c>
      <c r="D25" s="25">
        <v>2</v>
      </c>
      <c r="E25" s="234">
        <v>3</v>
      </c>
      <c r="F25" s="234"/>
      <c r="G25" s="234">
        <v>4</v>
      </c>
      <c r="H25" s="234"/>
      <c r="I25" s="234">
        <v>5</v>
      </c>
      <c r="J25" s="235"/>
    </row>
    <row r="26" spans="2:10" ht="45.75" thickBot="1" x14ac:dyDescent="0.3">
      <c r="B26" s="23"/>
      <c r="C26" s="30" t="s">
        <v>125</v>
      </c>
      <c r="D26" s="30" t="s">
        <v>126</v>
      </c>
      <c r="E26" s="236" t="s">
        <v>127</v>
      </c>
      <c r="F26" s="237"/>
      <c r="G26" s="236" t="s">
        <v>128</v>
      </c>
      <c r="H26" s="237"/>
      <c r="I26" s="236" t="s">
        <v>129</v>
      </c>
      <c r="J26" s="238"/>
    </row>
  </sheetData>
  <mergeCells count="24">
    <mergeCell ref="B24:J24"/>
    <mergeCell ref="B18:J18"/>
    <mergeCell ref="B23:J23"/>
    <mergeCell ref="C6:H6"/>
    <mergeCell ref="C7:H7"/>
    <mergeCell ref="C8:H8"/>
    <mergeCell ref="D10:H10"/>
    <mergeCell ref="B19:J19"/>
    <mergeCell ref="I20:J20"/>
    <mergeCell ref="E21:F21"/>
    <mergeCell ref="G21:H21"/>
    <mergeCell ref="I21:J21"/>
    <mergeCell ref="E25:F25"/>
    <mergeCell ref="G25:H25"/>
    <mergeCell ref="I25:J25"/>
    <mergeCell ref="E26:F26"/>
    <mergeCell ref="G26:H26"/>
    <mergeCell ref="I26:J26"/>
    <mergeCell ref="C4:H4"/>
    <mergeCell ref="C5:H5"/>
    <mergeCell ref="B1:J1"/>
    <mergeCell ref="B12:B16"/>
    <mergeCell ref="E20:F20"/>
    <mergeCell ref="G20:H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2"/>
  <sheetViews>
    <sheetView tabSelected="1" topLeftCell="A178" zoomScale="61" zoomScaleNormal="61" workbookViewId="0">
      <selection activeCell="O8" sqref="O8"/>
    </sheetView>
  </sheetViews>
  <sheetFormatPr defaultRowHeight="14.25" x14ac:dyDescent="0.25"/>
  <cols>
    <col min="1" max="1" width="6.5703125" style="7" customWidth="1"/>
    <col min="2" max="2" width="25.7109375" style="8" customWidth="1"/>
    <col min="3" max="3" width="12.5703125" style="8" customWidth="1"/>
    <col min="4" max="4" width="13" style="8" customWidth="1"/>
    <col min="5" max="5" width="20.140625" style="8" customWidth="1"/>
    <col min="6" max="6" width="32.42578125" style="11" customWidth="1"/>
    <col min="7" max="7" width="12.42578125" style="8" customWidth="1"/>
    <col min="8" max="8" width="27.42578125" style="9" customWidth="1"/>
    <col min="9" max="9" width="14.140625" style="7" customWidth="1"/>
    <col min="10" max="10" width="12.28515625" style="7" customWidth="1"/>
    <col min="11" max="11" width="8.7109375" style="7" customWidth="1"/>
    <col min="12" max="12" width="12.28515625" style="7" customWidth="1"/>
    <col min="13" max="13" width="14.42578125" style="7" customWidth="1"/>
    <col min="14" max="14" width="10.42578125" style="7" customWidth="1"/>
    <col min="15" max="15" width="31.28515625" style="9" customWidth="1"/>
    <col min="16" max="16" width="15.85546875" style="9" customWidth="1"/>
    <col min="17" max="17" width="16.7109375" style="9" customWidth="1"/>
    <col min="18" max="16384" width="9.140625" style="7"/>
  </cols>
  <sheetData>
    <row r="1" spans="1:17" ht="75" customHeight="1" thickBot="1" x14ac:dyDescent="0.3">
      <c r="A1" s="246" t="s">
        <v>579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8"/>
    </row>
    <row r="2" spans="1:17" ht="29.25" customHeight="1" thickBot="1" x14ac:dyDescent="0.3"/>
    <row r="3" spans="1:17" ht="69.75" customHeight="1" x14ac:dyDescent="0.25">
      <c r="A3" s="263" t="s">
        <v>630</v>
      </c>
      <c r="B3" s="264"/>
      <c r="C3" s="264"/>
      <c r="D3" s="264"/>
      <c r="E3" s="264"/>
      <c r="F3" s="265"/>
      <c r="H3" s="259" t="s">
        <v>628</v>
      </c>
      <c r="I3" s="260"/>
      <c r="J3" s="260"/>
      <c r="K3" s="260"/>
      <c r="L3" s="260"/>
      <c r="M3" s="260"/>
      <c r="N3" s="260"/>
      <c r="O3" s="260"/>
      <c r="P3" s="261"/>
      <c r="Q3" s="262"/>
    </row>
    <row r="4" spans="1:17" ht="65.25" customHeight="1" thickBot="1" x14ac:dyDescent="0.3">
      <c r="A4" s="266"/>
      <c r="B4" s="267"/>
      <c r="C4" s="267"/>
      <c r="D4" s="267"/>
      <c r="E4" s="267"/>
      <c r="F4" s="268"/>
      <c r="H4" s="255" t="s">
        <v>629</v>
      </c>
      <c r="I4" s="256"/>
      <c r="J4" s="256"/>
      <c r="K4" s="256"/>
      <c r="L4" s="256"/>
      <c r="M4" s="256"/>
      <c r="N4" s="256"/>
      <c r="O4" s="256"/>
      <c r="P4" s="257"/>
      <c r="Q4" s="258"/>
    </row>
    <row r="5" spans="1:17" s="1" customFormat="1" ht="17.25" customHeight="1" thickBot="1" x14ac:dyDescent="0.3">
      <c r="A5" s="7"/>
      <c r="B5" s="8"/>
      <c r="C5" s="8"/>
      <c r="D5" s="8"/>
      <c r="E5" s="8"/>
      <c r="F5" s="11"/>
      <c r="G5" s="8"/>
      <c r="H5" s="9"/>
      <c r="I5" s="7"/>
      <c r="J5" s="7"/>
      <c r="K5" s="7"/>
      <c r="L5" s="7"/>
      <c r="M5" s="7"/>
      <c r="N5" s="7"/>
      <c r="O5" s="9"/>
      <c r="P5" s="9"/>
      <c r="Q5" s="9"/>
    </row>
    <row r="6" spans="1:17" s="5" customFormat="1" ht="38.25" customHeight="1" thickBot="1" x14ac:dyDescent="0.3">
      <c r="A6" s="273" t="s">
        <v>37</v>
      </c>
      <c r="B6" s="278" t="s">
        <v>45</v>
      </c>
      <c r="C6" s="280" t="s">
        <v>46</v>
      </c>
      <c r="D6" s="253" t="s">
        <v>6</v>
      </c>
      <c r="E6" s="253" t="s">
        <v>57</v>
      </c>
      <c r="F6" s="253" t="s">
        <v>47</v>
      </c>
      <c r="G6" s="249" t="s">
        <v>48</v>
      </c>
      <c r="H6" s="251" t="s">
        <v>49</v>
      </c>
      <c r="I6" s="269" t="s">
        <v>38</v>
      </c>
      <c r="J6" s="275"/>
      <c r="K6" s="275"/>
      <c r="L6" s="275"/>
      <c r="M6" s="270"/>
      <c r="N6" s="276" t="s">
        <v>51</v>
      </c>
      <c r="O6" s="271" t="s">
        <v>3</v>
      </c>
      <c r="P6" s="269" t="s">
        <v>110</v>
      </c>
      <c r="Q6" s="270"/>
    </row>
    <row r="7" spans="1:17" s="5" customFormat="1" ht="78" customHeight="1" thickBot="1" x14ac:dyDescent="0.3">
      <c r="A7" s="274"/>
      <c r="B7" s="279"/>
      <c r="C7" s="281"/>
      <c r="D7" s="254"/>
      <c r="E7" s="254"/>
      <c r="F7" s="254"/>
      <c r="G7" s="250"/>
      <c r="H7" s="252"/>
      <c r="I7" s="72" t="s">
        <v>39</v>
      </c>
      <c r="J7" s="73" t="s">
        <v>40</v>
      </c>
      <c r="K7" s="73" t="s">
        <v>41</v>
      </c>
      <c r="L7" s="73" t="s">
        <v>42</v>
      </c>
      <c r="M7" s="74" t="s">
        <v>43</v>
      </c>
      <c r="N7" s="277"/>
      <c r="O7" s="272"/>
      <c r="P7" s="59" t="s">
        <v>111</v>
      </c>
      <c r="Q7" s="75" t="s">
        <v>112</v>
      </c>
    </row>
    <row r="8" spans="1:17" s="5" customFormat="1" ht="99.95" customHeight="1" thickBot="1" x14ac:dyDescent="0.3">
      <c r="A8" s="127">
        <v>1</v>
      </c>
      <c r="B8" s="103" t="s">
        <v>170</v>
      </c>
      <c r="C8" s="102" t="s">
        <v>27</v>
      </c>
      <c r="D8" s="10" t="s">
        <v>7</v>
      </c>
      <c r="E8" s="61" t="s">
        <v>73</v>
      </c>
      <c r="F8" s="90" t="s">
        <v>171</v>
      </c>
      <c r="G8" s="84" t="s">
        <v>50</v>
      </c>
      <c r="H8" s="94" t="s">
        <v>172</v>
      </c>
      <c r="I8" s="48">
        <v>42419</v>
      </c>
      <c r="J8" s="4">
        <v>4</v>
      </c>
      <c r="K8" s="4">
        <v>5</v>
      </c>
      <c r="L8" s="3">
        <f t="shared" ref="L8:L71" si="0">J8*K8</f>
        <v>20</v>
      </c>
      <c r="M8" s="2" t="str">
        <f t="shared" ref="M8:M71" si="1">IF(L8&gt;15,"Kabul Edilemez Risk",IF(L8&gt;7,"Dikkate Değer Risk",IF(L8&lt;=6,"Kabul Edilebilir Risk")))</f>
        <v>Kabul Edilemez Risk</v>
      </c>
      <c r="N8" s="110">
        <v>1</v>
      </c>
      <c r="O8" s="80"/>
      <c r="P8" s="83" t="s">
        <v>113</v>
      </c>
      <c r="Q8" s="76"/>
    </row>
    <row r="9" spans="1:17" s="5" customFormat="1" ht="99.95" customHeight="1" thickBot="1" x14ac:dyDescent="0.3">
      <c r="A9" s="127">
        <v>2</v>
      </c>
      <c r="B9" s="103" t="s">
        <v>170</v>
      </c>
      <c r="C9" s="101" t="s">
        <v>27</v>
      </c>
      <c r="D9" s="6" t="s">
        <v>7</v>
      </c>
      <c r="E9" s="60" t="s">
        <v>63</v>
      </c>
      <c r="F9" s="88" t="s">
        <v>55</v>
      </c>
      <c r="G9" s="84" t="s">
        <v>44</v>
      </c>
      <c r="H9" s="86"/>
      <c r="I9" s="48">
        <v>42307</v>
      </c>
      <c r="J9" s="3">
        <v>3</v>
      </c>
      <c r="K9" s="4">
        <v>5</v>
      </c>
      <c r="L9" s="3">
        <f t="shared" si="0"/>
        <v>15</v>
      </c>
      <c r="M9" s="2" t="str">
        <f t="shared" si="1"/>
        <v>Dikkate Değer Risk</v>
      </c>
      <c r="N9" s="110">
        <v>2</v>
      </c>
      <c r="O9" s="80" t="s">
        <v>10</v>
      </c>
      <c r="P9" s="83" t="s">
        <v>113</v>
      </c>
      <c r="Q9" s="76"/>
    </row>
    <row r="10" spans="1:17" s="5" customFormat="1" ht="99.95" customHeight="1" thickBot="1" x14ac:dyDescent="0.3">
      <c r="A10" s="127">
        <v>3</v>
      </c>
      <c r="B10" s="103" t="s">
        <v>170</v>
      </c>
      <c r="C10" s="101" t="s">
        <v>27</v>
      </c>
      <c r="D10" s="6" t="s">
        <v>7</v>
      </c>
      <c r="E10" s="60" t="s">
        <v>73</v>
      </c>
      <c r="F10" s="89" t="s">
        <v>18</v>
      </c>
      <c r="G10" s="84" t="s">
        <v>44</v>
      </c>
      <c r="H10" s="87"/>
      <c r="I10" s="48">
        <v>42307</v>
      </c>
      <c r="J10" s="4">
        <v>3</v>
      </c>
      <c r="K10" s="4">
        <v>5</v>
      </c>
      <c r="L10" s="3">
        <f t="shared" si="0"/>
        <v>15</v>
      </c>
      <c r="M10" s="2" t="str">
        <f t="shared" si="1"/>
        <v>Dikkate Değer Risk</v>
      </c>
      <c r="N10" s="110">
        <v>3</v>
      </c>
      <c r="O10" s="80" t="s">
        <v>173</v>
      </c>
      <c r="P10" s="83" t="s">
        <v>113</v>
      </c>
      <c r="Q10" s="15"/>
    </row>
    <row r="11" spans="1:17" s="5" customFormat="1" ht="99.95" customHeight="1" thickBot="1" x14ac:dyDescent="0.3">
      <c r="A11" s="127">
        <v>4</v>
      </c>
      <c r="B11" s="103" t="s">
        <v>170</v>
      </c>
      <c r="C11" s="102" t="s">
        <v>27</v>
      </c>
      <c r="D11" s="10" t="s">
        <v>7</v>
      </c>
      <c r="E11" s="61" t="s">
        <v>174</v>
      </c>
      <c r="F11" s="90" t="s">
        <v>175</v>
      </c>
      <c r="G11" s="84" t="s">
        <v>44</v>
      </c>
      <c r="H11" s="94"/>
      <c r="I11" s="48">
        <v>42307</v>
      </c>
      <c r="J11" s="3">
        <v>3</v>
      </c>
      <c r="K11" s="3">
        <v>5</v>
      </c>
      <c r="L11" s="3">
        <f t="shared" si="0"/>
        <v>15</v>
      </c>
      <c r="M11" s="2" t="str">
        <f t="shared" si="1"/>
        <v>Dikkate Değer Risk</v>
      </c>
      <c r="N11" s="110">
        <v>4</v>
      </c>
      <c r="O11" s="81" t="s">
        <v>176</v>
      </c>
      <c r="P11" s="83" t="s">
        <v>113</v>
      </c>
      <c r="Q11" s="76"/>
    </row>
    <row r="12" spans="1:17" s="5" customFormat="1" ht="99.95" customHeight="1" thickBot="1" x14ac:dyDescent="0.3">
      <c r="A12" s="127">
        <v>5</v>
      </c>
      <c r="B12" s="103" t="s">
        <v>170</v>
      </c>
      <c r="C12" s="101" t="s">
        <v>27</v>
      </c>
      <c r="D12" s="6" t="s">
        <v>7</v>
      </c>
      <c r="E12" s="60" t="s">
        <v>96</v>
      </c>
      <c r="F12" s="89" t="s">
        <v>97</v>
      </c>
      <c r="G12" s="84" t="s">
        <v>44</v>
      </c>
      <c r="H12" s="87"/>
      <c r="I12" s="48">
        <v>42307</v>
      </c>
      <c r="J12" s="3">
        <v>3</v>
      </c>
      <c r="K12" s="3">
        <v>4</v>
      </c>
      <c r="L12" s="3">
        <f t="shared" si="0"/>
        <v>12</v>
      </c>
      <c r="M12" s="2" t="str">
        <f t="shared" si="1"/>
        <v>Dikkate Değer Risk</v>
      </c>
      <c r="N12" s="110">
        <v>5</v>
      </c>
      <c r="O12" s="80" t="s">
        <v>169</v>
      </c>
      <c r="P12" s="83" t="s">
        <v>113</v>
      </c>
      <c r="Q12" s="76"/>
    </row>
    <row r="13" spans="1:17" s="5" customFormat="1" ht="99.95" customHeight="1" thickBot="1" x14ac:dyDescent="0.3">
      <c r="A13" s="127">
        <v>6</v>
      </c>
      <c r="B13" s="103" t="s">
        <v>170</v>
      </c>
      <c r="C13" s="102" t="s">
        <v>27</v>
      </c>
      <c r="D13" s="10" t="s">
        <v>7</v>
      </c>
      <c r="E13" s="61" t="s">
        <v>177</v>
      </c>
      <c r="F13" s="90" t="s">
        <v>178</v>
      </c>
      <c r="G13" s="84" t="s">
        <v>33</v>
      </c>
      <c r="H13" s="94"/>
      <c r="I13" s="48">
        <v>42307</v>
      </c>
      <c r="J13" s="4">
        <v>3</v>
      </c>
      <c r="K13" s="4">
        <v>4</v>
      </c>
      <c r="L13" s="3">
        <f t="shared" si="0"/>
        <v>12</v>
      </c>
      <c r="M13" s="2" t="str">
        <f t="shared" si="1"/>
        <v>Dikkate Değer Risk</v>
      </c>
      <c r="N13" s="110">
        <v>6</v>
      </c>
      <c r="O13" s="80" t="s">
        <v>179</v>
      </c>
      <c r="P13" s="83" t="s">
        <v>113</v>
      </c>
      <c r="Q13" s="76"/>
    </row>
    <row r="14" spans="1:17" s="5" customFormat="1" ht="99.95" customHeight="1" thickBot="1" x14ac:dyDescent="0.3">
      <c r="A14" s="127">
        <v>7</v>
      </c>
      <c r="B14" s="103" t="s">
        <v>170</v>
      </c>
      <c r="C14" s="101" t="s">
        <v>27</v>
      </c>
      <c r="D14" s="6" t="s">
        <v>7</v>
      </c>
      <c r="E14" s="60" t="s">
        <v>72</v>
      </c>
      <c r="F14" s="89" t="s">
        <v>53</v>
      </c>
      <c r="G14" s="84" t="s">
        <v>44</v>
      </c>
      <c r="H14" s="87"/>
      <c r="I14" s="48">
        <v>42307</v>
      </c>
      <c r="J14" s="3">
        <v>2</v>
      </c>
      <c r="K14" s="4">
        <v>5</v>
      </c>
      <c r="L14" s="3">
        <f t="shared" si="0"/>
        <v>10</v>
      </c>
      <c r="M14" s="2" t="str">
        <f t="shared" si="1"/>
        <v>Dikkate Değer Risk</v>
      </c>
      <c r="N14" s="110">
        <v>7</v>
      </c>
      <c r="O14" s="80" t="s">
        <v>167</v>
      </c>
      <c r="P14" s="83" t="s">
        <v>113</v>
      </c>
      <c r="Q14" s="76"/>
    </row>
    <row r="15" spans="1:17" s="5" customFormat="1" ht="99.95" customHeight="1" thickBot="1" x14ac:dyDescent="0.3">
      <c r="A15" s="127">
        <v>8</v>
      </c>
      <c r="B15" s="103" t="s">
        <v>170</v>
      </c>
      <c r="C15" s="101" t="s">
        <v>27</v>
      </c>
      <c r="D15" s="6" t="s">
        <v>7</v>
      </c>
      <c r="E15" s="60" t="s">
        <v>68</v>
      </c>
      <c r="F15" s="88" t="s">
        <v>54</v>
      </c>
      <c r="G15" s="84" t="s">
        <v>52</v>
      </c>
      <c r="H15" s="87"/>
      <c r="I15" s="48">
        <v>42307</v>
      </c>
      <c r="J15" s="4">
        <v>2</v>
      </c>
      <c r="K15" s="4">
        <v>5</v>
      </c>
      <c r="L15" s="4">
        <f t="shared" si="0"/>
        <v>10</v>
      </c>
      <c r="M15" s="2" t="str">
        <f t="shared" si="1"/>
        <v>Dikkate Değer Risk</v>
      </c>
      <c r="N15" s="110">
        <v>8</v>
      </c>
      <c r="O15" s="81" t="s">
        <v>180</v>
      </c>
      <c r="P15" s="83" t="s">
        <v>113</v>
      </c>
      <c r="Q15" s="76"/>
    </row>
    <row r="16" spans="1:17" s="5" customFormat="1" ht="99.95" customHeight="1" thickBot="1" x14ac:dyDescent="0.3">
      <c r="A16" s="127">
        <v>9</v>
      </c>
      <c r="B16" s="103" t="s">
        <v>170</v>
      </c>
      <c r="C16" s="101" t="s">
        <v>27</v>
      </c>
      <c r="D16" s="6" t="s">
        <v>7</v>
      </c>
      <c r="E16" s="60" t="s">
        <v>68</v>
      </c>
      <c r="F16" s="88" t="s">
        <v>154</v>
      </c>
      <c r="G16" s="84" t="s">
        <v>44</v>
      </c>
      <c r="H16" s="86"/>
      <c r="I16" s="48">
        <v>42307</v>
      </c>
      <c r="J16" s="3">
        <v>2</v>
      </c>
      <c r="K16" s="4">
        <v>5</v>
      </c>
      <c r="L16" s="3">
        <f t="shared" si="0"/>
        <v>10</v>
      </c>
      <c r="M16" s="2" t="str">
        <f t="shared" si="1"/>
        <v>Dikkate Değer Risk</v>
      </c>
      <c r="N16" s="110">
        <v>9</v>
      </c>
      <c r="O16" s="80" t="s">
        <v>9</v>
      </c>
      <c r="P16" s="83" t="s">
        <v>113</v>
      </c>
      <c r="Q16" s="76"/>
    </row>
    <row r="17" spans="1:17" s="5" customFormat="1" ht="99.95" customHeight="1" thickBot="1" x14ac:dyDescent="0.3">
      <c r="A17" s="127">
        <v>10</v>
      </c>
      <c r="B17" s="103" t="s">
        <v>170</v>
      </c>
      <c r="C17" s="101" t="s">
        <v>27</v>
      </c>
      <c r="D17" s="6" t="s">
        <v>7</v>
      </c>
      <c r="E17" s="60" t="s">
        <v>181</v>
      </c>
      <c r="F17" s="88" t="s">
        <v>182</v>
      </c>
      <c r="G17" s="84" t="s">
        <v>44</v>
      </c>
      <c r="H17" s="94"/>
      <c r="I17" s="48">
        <v>42307</v>
      </c>
      <c r="J17" s="3">
        <v>2</v>
      </c>
      <c r="K17" s="3">
        <v>5</v>
      </c>
      <c r="L17" s="3">
        <f t="shared" si="0"/>
        <v>10</v>
      </c>
      <c r="M17" s="2" t="str">
        <f t="shared" si="1"/>
        <v>Dikkate Değer Risk</v>
      </c>
      <c r="N17" s="110">
        <v>10</v>
      </c>
      <c r="O17" s="80" t="s">
        <v>183</v>
      </c>
      <c r="P17" s="83" t="s">
        <v>113</v>
      </c>
      <c r="Q17" s="76"/>
    </row>
    <row r="18" spans="1:17" s="5" customFormat="1" ht="99.95" customHeight="1" thickBot="1" x14ac:dyDescent="0.3">
      <c r="A18" s="127">
        <v>11</v>
      </c>
      <c r="B18" s="103" t="s">
        <v>170</v>
      </c>
      <c r="C18" s="101" t="s">
        <v>27</v>
      </c>
      <c r="D18" s="6" t="s">
        <v>7</v>
      </c>
      <c r="E18" s="60" t="s">
        <v>73</v>
      </c>
      <c r="F18" s="89" t="s">
        <v>23</v>
      </c>
      <c r="G18" s="84" t="s">
        <v>50</v>
      </c>
      <c r="H18" s="94"/>
      <c r="I18" s="48">
        <v>42307</v>
      </c>
      <c r="J18" s="4">
        <v>2</v>
      </c>
      <c r="K18" s="3">
        <v>5</v>
      </c>
      <c r="L18" s="3">
        <f t="shared" si="0"/>
        <v>10</v>
      </c>
      <c r="M18" s="2" t="str">
        <f t="shared" si="1"/>
        <v>Dikkate Değer Risk</v>
      </c>
      <c r="N18" s="110">
        <v>11</v>
      </c>
      <c r="O18" s="80" t="s">
        <v>184</v>
      </c>
      <c r="P18" s="83" t="s">
        <v>113</v>
      </c>
      <c r="Q18" s="76"/>
    </row>
    <row r="19" spans="1:17" s="5" customFormat="1" ht="99.95" customHeight="1" thickBot="1" x14ac:dyDescent="0.3">
      <c r="A19" s="127">
        <v>12</v>
      </c>
      <c r="B19" s="103" t="s">
        <v>170</v>
      </c>
      <c r="C19" s="102" t="s">
        <v>27</v>
      </c>
      <c r="D19" s="10" t="s">
        <v>7</v>
      </c>
      <c r="E19" s="61" t="s">
        <v>73</v>
      </c>
      <c r="F19" s="90" t="s">
        <v>185</v>
      </c>
      <c r="G19" s="84" t="s">
        <v>50</v>
      </c>
      <c r="H19" s="94"/>
      <c r="I19" s="48">
        <v>42307</v>
      </c>
      <c r="J19" s="4">
        <v>2</v>
      </c>
      <c r="K19" s="4">
        <v>5</v>
      </c>
      <c r="L19" s="3">
        <f t="shared" si="0"/>
        <v>10</v>
      </c>
      <c r="M19" s="2" t="str">
        <f t="shared" si="1"/>
        <v>Dikkate Değer Risk</v>
      </c>
      <c r="N19" s="110">
        <v>12</v>
      </c>
      <c r="O19" s="80" t="s">
        <v>184</v>
      </c>
      <c r="P19" s="83" t="s">
        <v>113</v>
      </c>
      <c r="Q19" s="76"/>
    </row>
    <row r="20" spans="1:17" s="5" customFormat="1" ht="99.95" customHeight="1" thickBot="1" x14ac:dyDescent="0.3">
      <c r="A20" s="127">
        <v>13</v>
      </c>
      <c r="B20" s="103" t="s">
        <v>170</v>
      </c>
      <c r="C20" s="102" t="s">
        <v>27</v>
      </c>
      <c r="D20" s="10" t="s">
        <v>7</v>
      </c>
      <c r="E20" s="61" t="s">
        <v>186</v>
      </c>
      <c r="F20" s="90" t="s">
        <v>187</v>
      </c>
      <c r="G20" s="84" t="s">
        <v>44</v>
      </c>
      <c r="H20" s="94"/>
      <c r="I20" s="48">
        <v>42307</v>
      </c>
      <c r="J20" s="4">
        <v>2</v>
      </c>
      <c r="K20" s="4">
        <v>5</v>
      </c>
      <c r="L20" s="3">
        <f t="shared" si="0"/>
        <v>10</v>
      </c>
      <c r="M20" s="2" t="str">
        <f t="shared" si="1"/>
        <v>Dikkate Değer Risk</v>
      </c>
      <c r="N20" s="110">
        <v>13</v>
      </c>
      <c r="O20" s="80" t="s">
        <v>188</v>
      </c>
      <c r="P20" s="83" t="s">
        <v>113</v>
      </c>
      <c r="Q20" s="76"/>
    </row>
    <row r="21" spans="1:17" s="1" customFormat="1" ht="99.95" customHeight="1" thickBot="1" x14ac:dyDescent="0.3">
      <c r="A21" s="127">
        <v>14</v>
      </c>
      <c r="B21" s="103" t="s">
        <v>170</v>
      </c>
      <c r="C21" s="102" t="s">
        <v>27</v>
      </c>
      <c r="D21" s="10" t="s">
        <v>7</v>
      </c>
      <c r="E21" s="61" t="s">
        <v>189</v>
      </c>
      <c r="F21" s="90" t="s">
        <v>190</v>
      </c>
      <c r="G21" s="84" t="s">
        <v>50</v>
      </c>
      <c r="H21" s="94" t="s">
        <v>191</v>
      </c>
      <c r="I21" s="48">
        <v>42307</v>
      </c>
      <c r="J21" s="3">
        <v>2</v>
      </c>
      <c r="K21" s="3">
        <v>5</v>
      </c>
      <c r="L21" s="3">
        <f t="shared" si="0"/>
        <v>10</v>
      </c>
      <c r="M21" s="2" t="str">
        <f t="shared" si="1"/>
        <v>Dikkate Değer Risk</v>
      </c>
      <c r="N21" s="110">
        <v>14</v>
      </c>
      <c r="O21" s="81"/>
      <c r="P21" s="83" t="s">
        <v>113</v>
      </c>
      <c r="Q21" s="76"/>
    </row>
    <row r="22" spans="1:17" s="1" customFormat="1" ht="99.95" customHeight="1" thickBot="1" x14ac:dyDescent="0.3">
      <c r="A22" s="127">
        <v>15</v>
      </c>
      <c r="B22" s="103" t="s">
        <v>170</v>
      </c>
      <c r="C22" s="102" t="s">
        <v>27</v>
      </c>
      <c r="D22" s="10" t="s">
        <v>7</v>
      </c>
      <c r="E22" s="61" t="s">
        <v>192</v>
      </c>
      <c r="F22" s="90" t="s">
        <v>193</v>
      </c>
      <c r="G22" s="84" t="s">
        <v>50</v>
      </c>
      <c r="H22" s="94"/>
      <c r="I22" s="48">
        <v>42307</v>
      </c>
      <c r="J22" s="3">
        <v>2</v>
      </c>
      <c r="K22" s="3">
        <v>5</v>
      </c>
      <c r="L22" s="3">
        <f t="shared" si="0"/>
        <v>10</v>
      </c>
      <c r="M22" s="2" t="str">
        <f t="shared" si="1"/>
        <v>Dikkate Değer Risk</v>
      </c>
      <c r="N22" s="110">
        <v>15</v>
      </c>
      <c r="O22" s="81" t="s">
        <v>194</v>
      </c>
      <c r="P22" s="83" t="s">
        <v>113</v>
      </c>
      <c r="Q22" s="76"/>
    </row>
    <row r="23" spans="1:17" s="1" customFormat="1" ht="99.95" customHeight="1" thickBot="1" x14ac:dyDescent="0.3">
      <c r="A23" s="127">
        <v>16</v>
      </c>
      <c r="B23" s="103" t="s">
        <v>170</v>
      </c>
      <c r="C23" s="102" t="s">
        <v>27</v>
      </c>
      <c r="D23" s="10" t="s">
        <v>7</v>
      </c>
      <c r="E23" s="61" t="s">
        <v>195</v>
      </c>
      <c r="F23" s="90" t="s">
        <v>196</v>
      </c>
      <c r="G23" s="84" t="s">
        <v>50</v>
      </c>
      <c r="H23" s="94"/>
      <c r="I23" s="48">
        <v>42307</v>
      </c>
      <c r="J23" s="3">
        <v>2</v>
      </c>
      <c r="K23" s="3">
        <v>5</v>
      </c>
      <c r="L23" s="3">
        <f t="shared" si="0"/>
        <v>10</v>
      </c>
      <c r="M23" s="2" t="str">
        <f t="shared" si="1"/>
        <v>Dikkate Değer Risk</v>
      </c>
      <c r="N23" s="110">
        <v>16</v>
      </c>
      <c r="O23" s="80" t="s">
        <v>197</v>
      </c>
      <c r="P23" s="83" t="s">
        <v>113</v>
      </c>
      <c r="Q23" s="76"/>
    </row>
    <row r="24" spans="1:17" s="1" customFormat="1" ht="99.95" customHeight="1" thickBot="1" x14ac:dyDescent="0.3">
      <c r="A24" s="127">
        <v>17</v>
      </c>
      <c r="B24" s="103" t="s">
        <v>170</v>
      </c>
      <c r="C24" s="102" t="s">
        <v>27</v>
      </c>
      <c r="D24" s="10" t="s">
        <v>7</v>
      </c>
      <c r="E24" s="61" t="s">
        <v>198</v>
      </c>
      <c r="F24" s="90" t="s">
        <v>199</v>
      </c>
      <c r="G24" s="84" t="s">
        <v>28</v>
      </c>
      <c r="H24" s="94"/>
      <c r="I24" s="48">
        <v>42307</v>
      </c>
      <c r="J24" s="3">
        <v>3</v>
      </c>
      <c r="K24" s="4">
        <v>3</v>
      </c>
      <c r="L24" s="3">
        <f t="shared" si="0"/>
        <v>9</v>
      </c>
      <c r="M24" s="2" t="str">
        <f t="shared" si="1"/>
        <v>Dikkate Değer Risk</v>
      </c>
      <c r="N24" s="110">
        <v>17</v>
      </c>
      <c r="O24" s="80" t="s">
        <v>200</v>
      </c>
      <c r="P24" s="83" t="s">
        <v>113</v>
      </c>
      <c r="Q24" s="76"/>
    </row>
    <row r="25" spans="1:17" s="1" customFormat="1" ht="99.95" customHeight="1" thickBot="1" x14ac:dyDescent="0.3">
      <c r="A25" s="127">
        <v>18</v>
      </c>
      <c r="B25" s="103" t="s">
        <v>170</v>
      </c>
      <c r="C25" s="102" t="s">
        <v>27</v>
      </c>
      <c r="D25" s="10" t="s">
        <v>7</v>
      </c>
      <c r="E25" s="61" t="s">
        <v>201</v>
      </c>
      <c r="F25" s="90" t="s">
        <v>202</v>
      </c>
      <c r="G25" s="84" t="s">
        <v>33</v>
      </c>
      <c r="H25" s="94"/>
      <c r="I25" s="48">
        <v>42307</v>
      </c>
      <c r="J25" s="3">
        <v>3</v>
      </c>
      <c r="K25" s="3">
        <v>3</v>
      </c>
      <c r="L25" s="3">
        <f t="shared" si="0"/>
        <v>9</v>
      </c>
      <c r="M25" s="2" t="str">
        <f t="shared" si="1"/>
        <v>Dikkate Değer Risk</v>
      </c>
      <c r="N25" s="110">
        <v>18</v>
      </c>
      <c r="O25" s="81" t="s">
        <v>203</v>
      </c>
      <c r="P25" s="83" t="s">
        <v>113</v>
      </c>
      <c r="Q25" s="76"/>
    </row>
    <row r="26" spans="1:17" s="5" customFormat="1" ht="99.95" customHeight="1" thickBot="1" x14ac:dyDescent="0.3">
      <c r="A26" s="127">
        <v>19</v>
      </c>
      <c r="B26" s="103" t="s">
        <v>170</v>
      </c>
      <c r="C26" s="102" t="s">
        <v>27</v>
      </c>
      <c r="D26" s="10" t="s">
        <v>7</v>
      </c>
      <c r="E26" s="61" t="s">
        <v>204</v>
      </c>
      <c r="F26" s="90" t="s">
        <v>205</v>
      </c>
      <c r="G26" s="84" t="s">
        <v>33</v>
      </c>
      <c r="H26" s="94"/>
      <c r="I26" s="48">
        <v>42307</v>
      </c>
      <c r="J26" s="3">
        <v>2</v>
      </c>
      <c r="K26" s="3">
        <v>2</v>
      </c>
      <c r="L26" s="3">
        <f t="shared" si="0"/>
        <v>4</v>
      </c>
      <c r="M26" s="2" t="str">
        <f t="shared" si="1"/>
        <v>Kabul Edilebilir Risk</v>
      </c>
      <c r="N26" s="110">
        <v>19</v>
      </c>
      <c r="O26" s="81" t="s">
        <v>206</v>
      </c>
      <c r="P26" s="83" t="s">
        <v>113</v>
      </c>
      <c r="Q26" s="76"/>
    </row>
    <row r="27" spans="1:17" s="5" customFormat="1" ht="99.95" customHeight="1" thickBot="1" x14ac:dyDescent="0.3">
      <c r="A27" s="127">
        <v>20</v>
      </c>
      <c r="B27" s="103" t="s">
        <v>207</v>
      </c>
      <c r="C27" s="102" t="s">
        <v>27</v>
      </c>
      <c r="D27" s="10" t="s">
        <v>7</v>
      </c>
      <c r="E27" s="61" t="s">
        <v>208</v>
      </c>
      <c r="F27" s="90" t="s">
        <v>209</v>
      </c>
      <c r="G27" s="84" t="s">
        <v>33</v>
      </c>
      <c r="H27" s="94"/>
      <c r="I27" s="48">
        <v>42307</v>
      </c>
      <c r="J27" s="4">
        <v>3</v>
      </c>
      <c r="K27" s="4">
        <v>3</v>
      </c>
      <c r="L27" s="3">
        <f t="shared" si="0"/>
        <v>9</v>
      </c>
      <c r="M27" s="2" t="str">
        <f t="shared" si="1"/>
        <v>Dikkate Değer Risk</v>
      </c>
      <c r="N27" s="110">
        <v>20</v>
      </c>
      <c r="O27" s="80" t="s">
        <v>210</v>
      </c>
      <c r="P27" s="83" t="s">
        <v>113</v>
      </c>
      <c r="Q27" s="76"/>
    </row>
    <row r="28" spans="1:17" s="5" customFormat="1" ht="99.95" customHeight="1" thickBot="1" x14ac:dyDescent="0.3">
      <c r="A28" s="127">
        <v>21</v>
      </c>
      <c r="B28" s="103" t="s">
        <v>207</v>
      </c>
      <c r="C28" s="102" t="s">
        <v>27</v>
      </c>
      <c r="D28" s="10" t="s">
        <v>7</v>
      </c>
      <c r="E28" s="61" t="s">
        <v>211</v>
      </c>
      <c r="F28" s="90" t="s">
        <v>212</v>
      </c>
      <c r="G28" s="84" t="s">
        <v>33</v>
      </c>
      <c r="H28" s="94"/>
      <c r="I28" s="48">
        <v>42307</v>
      </c>
      <c r="J28" s="4">
        <v>2</v>
      </c>
      <c r="K28" s="3">
        <v>4</v>
      </c>
      <c r="L28" s="3">
        <f t="shared" si="0"/>
        <v>8</v>
      </c>
      <c r="M28" s="2" t="str">
        <f t="shared" si="1"/>
        <v>Dikkate Değer Risk</v>
      </c>
      <c r="N28" s="110">
        <v>21</v>
      </c>
      <c r="O28" s="80" t="s">
        <v>213</v>
      </c>
      <c r="P28" s="83" t="s">
        <v>113</v>
      </c>
      <c r="Q28" s="76"/>
    </row>
    <row r="29" spans="1:17" s="5" customFormat="1" ht="99.95" customHeight="1" thickBot="1" x14ac:dyDescent="0.3">
      <c r="A29" s="127">
        <v>22</v>
      </c>
      <c r="B29" s="103" t="s">
        <v>207</v>
      </c>
      <c r="C29" s="102" t="s">
        <v>27</v>
      </c>
      <c r="D29" s="10" t="s">
        <v>7</v>
      </c>
      <c r="E29" s="61" t="s">
        <v>214</v>
      </c>
      <c r="F29" s="90" t="s">
        <v>215</v>
      </c>
      <c r="G29" s="84" t="s">
        <v>33</v>
      </c>
      <c r="H29" s="94"/>
      <c r="I29" s="48">
        <v>42307</v>
      </c>
      <c r="J29" s="3">
        <v>2</v>
      </c>
      <c r="K29" s="4">
        <v>4</v>
      </c>
      <c r="L29" s="3">
        <f t="shared" si="0"/>
        <v>8</v>
      </c>
      <c r="M29" s="2" t="str">
        <f t="shared" si="1"/>
        <v>Dikkate Değer Risk</v>
      </c>
      <c r="N29" s="110">
        <v>22</v>
      </c>
      <c r="O29" s="80" t="s">
        <v>184</v>
      </c>
      <c r="P29" s="83" t="s">
        <v>113</v>
      </c>
      <c r="Q29" s="76"/>
    </row>
    <row r="30" spans="1:17" s="5" customFormat="1" ht="99.95" customHeight="1" thickBot="1" x14ac:dyDescent="0.3">
      <c r="A30" s="127">
        <v>23</v>
      </c>
      <c r="B30" s="103" t="s">
        <v>207</v>
      </c>
      <c r="C30" s="102" t="s">
        <v>27</v>
      </c>
      <c r="D30" s="10" t="s">
        <v>7</v>
      </c>
      <c r="E30" s="61" t="s">
        <v>214</v>
      </c>
      <c r="F30" s="90" t="s">
        <v>216</v>
      </c>
      <c r="G30" s="84" t="s">
        <v>33</v>
      </c>
      <c r="H30" s="94"/>
      <c r="I30" s="48">
        <v>42307</v>
      </c>
      <c r="J30" s="4">
        <v>2</v>
      </c>
      <c r="K30" s="4">
        <v>4</v>
      </c>
      <c r="L30" s="3">
        <f t="shared" si="0"/>
        <v>8</v>
      </c>
      <c r="M30" s="2" t="str">
        <f t="shared" si="1"/>
        <v>Dikkate Değer Risk</v>
      </c>
      <c r="N30" s="110">
        <v>23</v>
      </c>
      <c r="O30" s="80" t="s">
        <v>184</v>
      </c>
      <c r="P30" s="83" t="s">
        <v>113</v>
      </c>
      <c r="Q30" s="76"/>
    </row>
    <row r="31" spans="1:17" s="5" customFormat="1" ht="105" customHeight="1" thickBot="1" x14ac:dyDescent="0.3">
      <c r="A31" s="127">
        <v>24</v>
      </c>
      <c r="B31" s="103" t="s">
        <v>207</v>
      </c>
      <c r="C31" s="102" t="s">
        <v>27</v>
      </c>
      <c r="D31" s="10" t="s">
        <v>7</v>
      </c>
      <c r="E31" s="61" t="s">
        <v>217</v>
      </c>
      <c r="F31" s="90" t="s">
        <v>218</v>
      </c>
      <c r="G31" s="84" t="s">
        <v>33</v>
      </c>
      <c r="H31" s="94"/>
      <c r="I31" s="48">
        <v>42307</v>
      </c>
      <c r="J31" s="4">
        <v>2</v>
      </c>
      <c r="K31" s="4">
        <v>4</v>
      </c>
      <c r="L31" s="3">
        <f t="shared" si="0"/>
        <v>8</v>
      </c>
      <c r="M31" s="2" t="str">
        <f t="shared" si="1"/>
        <v>Dikkate Değer Risk</v>
      </c>
      <c r="N31" s="110">
        <v>24</v>
      </c>
      <c r="O31" s="80" t="s">
        <v>219</v>
      </c>
      <c r="P31" s="83" t="s">
        <v>113</v>
      </c>
      <c r="Q31" s="76"/>
    </row>
    <row r="32" spans="1:17" s="5" customFormat="1" ht="99.95" customHeight="1" thickBot="1" x14ac:dyDescent="0.3">
      <c r="A32" s="127">
        <v>25</v>
      </c>
      <c r="B32" s="103" t="s">
        <v>207</v>
      </c>
      <c r="C32" s="102" t="s">
        <v>27</v>
      </c>
      <c r="D32" s="10" t="s">
        <v>7</v>
      </c>
      <c r="E32" s="61" t="s">
        <v>220</v>
      </c>
      <c r="F32" s="90" t="s">
        <v>221</v>
      </c>
      <c r="G32" s="84" t="s">
        <v>33</v>
      </c>
      <c r="H32" s="94"/>
      <c r="I32" s="48">
        <v>42307</v>
      </c>
      <c r="J32" s="3">
        <v>2</v>
      </c>
      <c r="K32" s="4">
        <v>3</v>
      </c>
      <c r="L32" s="3">
        <f t="shared" si="0"/>
        <v>6</v>
      </c>
      <c r="M32" s="2" t="str">
        <f t="shared" si="1"/>
        <v>Kabul Edilebilir Risk</v>
      </c>
      <c r="N32" s="110">
        <v>25</v>
      </c>
      <c r="O32" s="80" t="s">
        <v>222</v>
      </c>
      <c r="P32" s="83" t="s">
        <v>113</v>
      </c>
      <c r="Q32" s="76"/>
    </row>
    <row r="33" spans="1:17" s="5" customFormat="1" ht="99.95" customHeight="1" thickBot="1" x14ac:dyDescent="0.3">
      <c r="A33" s="127">
        <v>26</v>
      </c>
      <c r="B33" s="103" t="s">
        <v>207</v>
      </c>
      <c r="C33" s="102" t="s">
        <v>27</v>
      </c>
      <c r="D33" s="10" t="s">
        <v>7</v>
      </c>
      <c r="E33" s="61" t="s">
        <v>214</v>
      </c>
      <c r="F33" s="90" t="s">
        <v>223</v>
      </c>
      <c r="G33" s="84" t="s">
        <v>33</v>
      </c>
      <c r="H33" s="94"/>
      <c r="I33" s="48">
        <v>42307</v>
      </c>
      <c r="J33" s="4">
        <v>2</v>
      </c>
      <c r="K33" s="4">
        <v>3</v>
      </c>
      <c r="L33" s="3">
        <f t="shared" si="0"/>
        <v>6</v>
      </c>
      <c r="M33" s="2" t="str">
        <f t="shared" si="1"/>
        <v>Kabul Edilebilir Risk</v>
      </c>
      <c r="N33" s="110">
        <v>26</v>
      </c>
      <c r="O33" s="80" t="s">
        <v>224</v>
      </c>
      <c r="P33" s="83" t="s">
        <v>113</v>
      </c>
      <c r="Q33" s="76"/>
    </row>
    <row r="34" spans="1:17" s="5" customFormat="1" ht="99.95" customHeight="1" thickBot="1" x14ac:dyDescent="0.3">
      <c r="A34" s="127">
        <v>27</v>
      </c>
      <c r="B34" s="103" t="s">
        <v>207</v>
      </c>
      <c r="C34" s="102" t="s">
        <v>27</v>
      </c>
      <c r="D34" s="10" t="s">
        <v>7</v>
      </c>
      <c r="E34" s="61" t="s">
        <v>225</v>
      </c>
      <c r="F34" s="90" t="s">
        <v>226</v>
      </c>
      <c r="G34" s="84" t="s">
        <v>33</v>
      </c>
      <c r="H34" s="94"/>
      <c r="I34" s="48">
        <v>42307</v>
      </c>
      <c r="J34" s="4">
        <v>2</v>
      </c>
      <c r="K34" s="4">
        <v>3</v>
      </c>
      <c r="L34" s="3">
        <f t="shared" si="0"/>
        <v>6</v>
      </c>
      <c r="M34" s="2" t="str">
        <f t="shared" si="1"/>
        <v>Kabul Edilebilir Risk</v>
      </c>
      <c r="N34" s="110">
        <v>27</v>
      </c>
      <c r="O34" s="80" t="s">
        <v>227</v>
      </c>
      <c r="P34" s="83" t="s">
        <v>113</v>
      </c>
      <c r="Q34" s="76"/>
    </row>
    <row r="35" spans="1:17" s="5" customFormat="1" ht="99.95" customHeight="1" thickBot="1" x14ac:dyDescent="0.3">
      <c r="A35" s="127">
        <v>28</v>
      </c>
      <c r="B35" s="103" t="s">
        <v>228</v>
      </c>
      <c r="C35" s="102" t="s">
        <v>27</v>
      </c>
      <c r="D35" s="10" t="s">
        <v>7</v>
      </c>
      <c r="E35" s="61" t="s">
        <v>73</v>
      </c>
      <c r="F35" s="90" t="s">
        <v>229</v>
      </c>
      <c r="G35" s="84" t="s">
        <v>33</v>
      </c>
      <c r="H35" s="94"/>
      <c r="I35" s="48">
        <v>42307</v>
      </c>
      <c r="J35" s="4">
        <v>2</v>
      </c>
      <c r="K35" s="4">
        <v>4</v>
      </c>
      <c r="L35" s="4">
        <f t="shared" si="0"/>
        <v>8</v>
      </c>
      <c r="M35" s="2" t="str">
        <f t="shared" si="1"/>
        <v>Dikkate Değer Risk</v>
      </c>
      <c r="N35" s="110">
        <v>28</v>
      </c>
      <c r="O35" s="80" t="s">
        <v>230</v>
      </c>
      <c r="P35" s="83" t="s">
        <v>113</v>
      </c>
      <c r="Q35" s="76"/>
    </row>
    <row r="36" spans="1:17" s="1" customFormat="1" ht="99.95" customHeight="1" thickBot="1" x14ac:dyDescent="0.3">
      <c r="A36" s="127">
        <v>29</v>
      </c>
      <c r="B36" s="103" t="s">
        <v>228</v>
      </c>
      <c r="C36" s="102" t="s">
        <v>27</v>
      </c>
      <c r="D36" s="10" t="s">
        <v>7</v>
      </c>
      <c r="E36" s="61" t="s">
        <v>231</v>
      </c>
      <c r="F36" s="90" t="s">
        <v>232</v>
      </c>
      <c r="G36" s="84" t="s">
        <v>33</v>
      </c>
      <c r="H36" s="94"/>
      <c r="I36" s="48">
        <v>42307</v>
      </c>
      <c r="J36" s="4">
        <v>2</v>
      </c>
      <c r="K36" s="4">
        <v>4</v>
      </c>
      <c r="L36" s="4">
        <f t="shared" si="0"/>
        <v>8</v>
      </c>
      <c r="M36" s="2" t="str">
        <f t="shared" si="1"/>
        <v>Dikkate Değer Risk</v>
      </c>
      <c r="N36" s="110">
        <v>29</v>
      </c>
      <c r="O36" s="80" t="s">
        <v>233</v>
      </c>
      <c r="P36" s="83" t="s">
        <v>113</v>
      </c>
      <c r="Q36" s="76"/>
    </row>
    <row r="37" spans="1:17" s="1" customFormat="1" ht="99.95" customHeight="1" thickBot="1" x14ac:dyDescent="0.3">
      <c r="A37" s="127">
        <v>30</v>
      </c>
      <c r="B37" s="103" t="s">
        <v>228</v>
      </c>
      <c r="C37" s="102" t="s">
        <v>27</v>
      </c>
      <c r="D37" s="10" t="s">
        <v>7</v>
      </c>
      <c r="E37" s="61" t="s">
        <v>85</v>
      </c>
      <c r="F37" s="90" t="s">
        <v>86</v>
      </c>
      <c r="G37" s="84" t="s">
        <v>33</v>
      </c>
      <c r="H37" s="94"/>
      <c r="I37" s="48">
        <v>42307</v>
      </c>
      <c r="J37" s="3">
        <v>3</v>
      </c>
      <c r="K37" s="4">
        <v>2</v>
      </c>
      <c r="L37" s="3">
        <f t="shared" si="0"/>
        <v>6</v>
      </c>
      <c r="M37" s="2" t="str">
        <f t="shared" si="1"/>
        <v>Kabul Edilebilir Risk</v>
      </c>
      <c r="N37" s="110">
        <v>30</v>
      </c>
      <c r="O37" s="80" t="s">
        <v>184</v>
      </c>
      <c r="P37" s="83" t="s">
        <v>113</v>
      </c>
      <c r="Q37" s="76"/>
    </row>
    <row r="38" spans="1:17" s="1" customFormat="1" ht="99.95" customHeight="1" thickBot="1" x14ac:dyDescent="0.3">
      <c r="A38" s="127">
        <v>31</v>
      </c>
      <c r="B38" s="103" t="s">
        <v>228</v>
      </c>
      <c r="C38" s="102" t="s">
        <v>27</v>
      </c>
      <c r="D38" s="10" t="s">
        <v>7</v>
      </c>
      <c r="E38" s="61" t="s">
        <v>228</v>
      </c>
      <c r="F38" s="90" t="s">
        <v>234</v>
      </c>
      <c r="G38" s="84" t="s">
        <v>33</v>
      </c>
      <c r="H38" s="94"/>
      <c r="I38" s="48">
        <v>42307</v>
      </c>
      <c r="J38" s="3">
        <v>3</v>
      </c>
      <c r="K38" s="4">
        <v>2</v>
      </c>
      <c r="L38" s="3">
        <f t="shared" si="0"/>
        <v>6</v>
      </c>
      <c r="M38" s="2" t="str">
        <f t="shared" si="1"/>
        <v>Kabul Edilebilir Risk</v>
      </c>
      <c r="N38" s="110">
        <v>31</v>
      </c>
      <c r="O38" s="80" t="s">
        <v>235</v>
      </c>
      <c r="P38" s="83" t="s">
        <v>113</v>
      </c>
      <c r="Q38" s="76"/>
    </row>
    <row r="39" spans="1:17" s="1" customFormat="1" ht="99.95" customHeight="1" thickBot="1" x14ac:dyDescent="0.3">
      <c r="A39" s="127">
        <v>32</v>
      </c>
      <c r="B39" s="103" t="s">
        <v>228</v>
      </c>
      <c r="C39" s="102" t="s">
        <v>27</v>
      </c>
      <c r="D39" s="10" t="s">
        <v>7</v>
      </c>
      <c r="E39" s="61" t="s">
        <v>236</v>
      </c>
      <c r="F39" s="90" t="s">
        <v>237</v>
      </c>
      <c r="G39" s="84" t="s">
        <v>33</v>
      </c>
      <c r="H39" s="94"/>
      <c r="I39" s="48">
        <v>42307</v>
      </c>
      <c r="J39" s="4">
        <v>2</v>
      </c>
      <c r="K39" s="4">
        <v>3</v>
      </c>
      <c r="L39" s="4">
        <f t="shared" si="0"/>
        <v>6</v>
      </c>
      <c r="M39" s="2" t="str">
        <f t="shared" si="1"/>
        <v>Kabul Edilebilir Risk</v>
      </c>
      <c r="N39" s="110">
        <v>32</v>
      </c>
      <c r="O39" s="80" t="s">
        <v>184</v>
      </c>
      <c r="P39" s="83" t="s">
        <v>113</v>
      </c>
      <c r="Q39" s="76"/>
    </row>
    <row r="40" spans="1:17" s="1" customFormat="1" ht="99.95" customHeight="1" thickBot="1" x14ac:dyDescent="0.3">
      <c r="A40" s="127">
        <v>33</v>
      </c>
      <c r="B40" s="103" t="s">
        <v>228</v>
      </c>
      <c r="C40" s="102" t="s">
        <v>27</v>
      </c>
      <c r="D40" s="10" t="s">
        <v>7</v>
      </c>
      <c r="E40" s="61" t="s">
        <v>238</v>
      </c>
      <c r="F40" s="90" t="s">
        <v>239</v>
      </c>
      <c r="G40" s="84" t="s">
        <v>28</v>
      </c>
      <c r="H40" s="94"/>
      <c r="I40" s="48">
        <v>42307</v>
      </c>
      <c r="J40" s="4">
        <v>2</v>
      </c>
      <c r="K40" s="4">
        <v>2</v>
      </c>
      <c r="L40" s="4">
        <f t="shared" si="0"/>
        <v>4</v>
      </c>
      <c r="M40" s="2" t="str">
        <f t="shared" si="1"/>
        <v>Kabul Edilebilir Risk</v>
      </c>
      <c r="N40" s="110">
        <v>33</v>
      </c>
      <c r="O40" s="80" t="s">
        <v>240</v>
      </c>
      <c r="P40" s="83" t="s">
        <v>113</v>
      </c>
      <c r="Q40" s="76"/>
    </row>
    <row r="41" spans="1:17" s="1" customFormat="1" ht="99.95" customHeight="1" thickBot="1" x14ac:dyDescent="0.3">
      <c r="A41" s="127">
        <v>34</v>
      </c>
      <c r="B41" s="103" t="s">
        <v>228</v>
      </c>
      <c r="C41" s="102" t="s">
        <v>27</v>
      </c>
      <c r="D41" s="10" t="s">
        <v>7</v>
      </c>
      <c r="E41" s="61" t="s">
        <v>241</v>
      </c>
      <c r="F41" s="90" t="s">
        <v>242</v>
      </c>
      <c r="G41" s="84" t="s">
        <v>33</v>
      </c>
      <c r="H41" s="94"/>
      <c r="I41" s="48">
        <v>42307</v>
      </c>
      <c r="J41" s="4">
        <v>1</v>
      </c>
      <c r="K41" s="4">
        <v>4</v>
      </c>
      <c r="L41" s="4">
        <f t="shared" si="0"/>
        <v>4</v>
      </c>
      <c r="M41" s="2" t="str">
        <f t="shared" si="1"/>
        <v>Kabul Edilebilir Risk</v>
      </c>
      <c r="N41" s="110">
        <v>34</v>
      </c>
      <c r="O41" s="80" t="s">
        <v>243</v>
      </c>
      <c r="P41" s="83" t="s">
        <v>113</v>
      </c>
      <c r="Q41" s="76"/>
    </row>
    <row r="42" spans="1:17" s="1" customFormat="1" ht="99.95" customHeight="1" thickBot="1" x14ac:dyDescent="0.3">
      <c r="A42" s="127">
        <v>35</v>
      </c>
      <c r="B42" s="103" t="s">
        <v>244</v>
      </c>
      <c r="C42" s="102" t="s">
        <v>27</v>
      </c>
      <c r="D42" s="10" t="s">
        <v>7</v>
      </c>
      <c r="E42" s="61" t="s">
        <v>245</v>
      </c>
      <c r="F42" s="90" t="s">
        <v>246</v>
      </c>
      <c r="G42" s="84" t="s">
        <v>33</v>
      </c>
      <c r="H42" s="86"/>
      <c r="I42" s="48">
        <v>42307</v>
      </c>
      <c r="J42" s="3">
        <v>3</v>
      </c>
      <c r="K42" s="4">
        <v>2</v>
      </c>
      <c r="L42" s="3">
        <f t="shared" si="0"/>
        <v>6</v>
      </c>
      <c r="M42" s="2" t="str">
        <f t="shared" si="1"/>
        <v>Kabul Edilebilir Risk</v>
      </c>
      <c r="N42" s="110">
        <v>35</v>
      </c>
      <c r="O42" s="80" t="s">
        <v>163</v>
      </c>
      <c r="P42" s="83" t="s">
        <v>113</v>
      </c>
      <c r="Q42" s="76"/>
    </row>
    <row r="43" spans="1:17" s="1" customFormat="1" ht="99.95" customHeight="1" thickBot="1" x14ac:dyDescent="0.3">
      <c r="A43" s="127">
        <v>36</v>
      </c>
      <c r="B43" s="103" t="s">
        <v>244</v>
      </c>
      <c r="C43" s="102" t="s">
        <v>27</v>
      </c>
      <c r="D43" s="10" t="s">
        <v>7</v>
      </c>
      <c r="E43" s="61" t="s">
        <v>91</v>
      </c>
      <c r="F43" s="90" t="s">
        <v>247</v>
      </c>
      <c r="G43" s="84" t="s">
        <v>28</v>
      </c>
      <c r="H43" s="86"/>
      <c r="I43" s="48">
        <v>42307</v>
      </c>
      <c r="J43" s="3">
        <v>1</v>
      </c>
      <c r="K43" s="4">
        <v>4</v>
      </c>
      <c r="L43" s="3">
        <f t="shared" si="0"/>
        <v>4</v>
      </c>
      <c r="M43" s="2" t="str">
        <f t="shared" si="1"/>
        <v>Kabul Edilebilir Risk</v>
      </c>
      <c r="N43" s="110">
        <v>36</v>
      </c>
      <c r="O43" s="80" t="s">
        <v>163</v>
      </c>
      <c r="P43" s="83" t="s">
        <v>113</v>
      </c>
      <c r="Q43" s="76"/>
    </row>
    <row r="44" spans="1:17" s="1" customFormat="1" ht="99.95" customHeight="1" thickBot="1" x14ac:dyDescent="0.3">
      <c r="A44" s="127">
        <v>37</v>
      </c>
      <c r="B44" s="103" t="s">
        <v>248</v>
      </c>
      <c r="C44" s="102" t="s">
        <v>27</v>
      </c>
      <c r="D44" s="10" t="s">
        <v>7</v>
      </c>
      <c r="E44" s="61" t="s">
        <v>73</v>
      </c>
      <c r="F44" s="90" t="s">
        <v>249</v>
      </c>
      <c r="G44" s="84" t="s">
        <v>44</v>
      </c>
      <c r="H44" s="86"/>
      <c r="I44" s="48">
        <v>42307</v>
      </c>
      <c r="J44" s="3">
        <v>2</v>
      </c>
      <c r="K44" s="4">
        <v>5</v>
      </c>
      <c r="L44" s="3">
        <f t="shared" si="0"/>
        <v>10</v>
      </c>
      <c r="M44" s="2" t="str">
        <f t="shared" si="1"/>
        <v>Dikkate Değer Risk</v>
      </c>
      <c r="N44" s="110">
        <v>37</v>
      </c>
      <c r="O44" s="80" t="s">
        <v>250</v>
      </c>
      <c r="P44" s="83" t="s">
        <v>113</v>
      </c>
      <c r="Q44" s="76"/>
    </row>
    <row r="45" spans="1:17" ht="99.95" customHeight="1" thickBot="1" x14ac:dyDescent="0.3">
      <c r="A45" s="127">
        <v>38</v>
      </c>
      <c r="B45" s="103" t="s">
        <v>248</v>
      </c>
      <c r="C45" s="102" t="s">
        <v>27</v>
      </c>
      <c r="D45" s="10" t="s">
        <v>7</v>
      </c>
      <c r="E45" s="61" t="s">
        <v>73</v>
      </c>
      <c r="F45" s="90" t="s">
        <v>251</v>
      </c>
      <c r="G45" s="84" t="s">
        <v>44</v>
      </c>
      <c r="H45" s="86"/>
      <c r="I45" s="48">
        <v>42307</v>
      </c>
      <c r="J45" s="3">
        <v>2</v>
      </c>
      <c r="K45" s="4">
        <v>5</v>
      </c>
      <c r="L45" s="3">
        <f t="shared" si="0"/>
        <v>10</v>
      </c>
      <c r="M45" s="2" t="str">
        <f t="shared" si="1"/>
        <v>Dikkate Değer Risk</v>
      </c>
      <c r="N45" s="110">
        <v>38</v>
      </c>
      <c r="O45" s="80" t="s">
        <v>252</v>
      </c>
      <c r="P45" s="83" t="s">
        <v>113</v>
      </c>
      <c r="Q45" s="76"/>
    </row>
    <row r="46" spans="1:17" s="1" customFormat="1" ht="99.95" customHeight="1" thickBot="1" x14ac:dyDescent="0.3">
      <c r="A46" s="127">
        <v>39</v>
      </c>
      <c r="B46" s="103" t="s">
        <v>253</v>
      </c>
      <c r="C46" s="102" t="s">
        <v>27</v>
      </c>
      <c r="D46" s="10" t="s">
        <v>7</v>
      </c>
      <c r="E46" s="61" t="s">
        <v>201</v>
      </c>
      <c r="F46" s="90" t="s">
        <v>254</v>
      </c>
      <c r="G46" s="84" t="s">
        <v>33</v>
      </c>
      <c r="H46" s="94"/>
      <c r="I46" s="48">
        <v>42307</v>
      </c>
      <c r="J46" s="3">
        <v>3</v>
      </c>
      <c r="K46" s="4">
        <v>4</v>
      </c>
      <c r="L46" s="3">
        <f t="shared" si="0"/>
        <v>12</v>
      </c>
      <c r="M46" s="2" t="str">
        <f t="shared" si="1"/>
        <v>Dikkate Değer Risk</v>
      </c>
      <c r="N46" s="110">
        <v>39</v>
      </c>
      <c r="O46" s="80" t="s">
        <v>255</v>
      </c>
      <c r="P46" s="83" t="s">
        <v>113</v>
      </c>
      <c r="Q46" s="76"/>
    </row>
    <row r="47" spans="1:17" s="1" customFormat="1" ht="99.95" customHeight="1" thickBot="1" x14ac:dyDescent="0.3">
      <c r="A47" s="127">
        <v>40</v>
      </c>
      <c r="B47" s="103" t="s">
        <v>256</v>
      </c>
      <c r="C47" s="102" t="s">
        <v>27</v>
      </c>
      <c r="D47" s="6" t="s">
        <v>7</v>
      </c>
      <c r="E47" s="61" t="s">
        <v>257</v>
      </c>
      <c r="F47" s="90" t="s">
        <v>258</v>
      </c>
      <c r="G47" s="84" t="s">
        <v>50</v>
      </c>
      <c r="H47" s="94"/>
      <c r="I47" s="48">
        <v>42307</v>
      </c>
      <c r="J47" s="3">
        <v>3</v>
      </c>
      <c r="K47" s="3">
        <v>5</v>
      </c>
      <c r="L47" s="3">
        <f t="shared" si="0"/>
        <v>15</v>
      </c>
      <c r="M47" s="2" t="str">
        <f t="shared" si="1"/>
        <v>Dikkate Değer Risk</v>
      </c>
      <c r="N47" s="110">
        <v>40</v>
      </c>
      <c r="O47" s="80" t="s">
        <v>259</v>
      </c>
      <c r="P47" s="83" t="s">
        <v>113</v>
      </c>
      <c r="Q47" s="76"/>
    </row>
    <row r="48" spans="1:17" s="1" customFormat="1" ht="103.5" customHeight="1" thickBot="1" x14ac:dyDescent="0.3">
      <c r="A48" s="127">
        <v>41</v>
      </c>
      <c r="B48" s="103" t="s">
        <v>256</v>
      </c>
      <c r="C48" s="102" t="s">
        <v>27</v>
      </c>
      <c r="D48" s="6" t="s">
        <v>7</v>
      </c>
      <c r="E48" s="61" t="s">
        <v>260</v>
      </c>
      <c r="F48" s="90" t="s">
        <v>261</v>
      </c>
      <c r="G48" s="84" t="s">
        <v>50</v>
      </c>
      <c r="H48" s="94"/>
      <c r="I48" s="48">
        <v>42307</v>
      </c>
      <c r="J48" s="3">
        <v>3</v>
      </c>
      <c r="K48" s="3">
        <v>5</v>
      </c>
      <c r="L48" s="3">
        <f t="shared" si="0"/>
        <v>15</v>
      </c>
      <c r="M48" s="2" t="str">
        <f t="shared" si="1"/>
        <v>Dikkate Değer Risk</v>
      </c>
      <c r="N48" s="110">
        <v>41</v>
      </c>
      <c r="O48" s="80" t="s">
        <v>262</v>
      </c>
      <c r="P48" s="83" t="s">
        <v>113</v>
      </c>
      <c r="Q48" s="76"/>
    </row>
    <row r="49" spans="1:17" s="1" customFormat="1" ht="99.95" customHeight="1" thickBot="1" x14ac:dyDescent="0.3">
      <c r="A49" s="127">
        <v>42</v>
      </c>
      <c r="B49" s="103" t="s">
        <v>256</v>
      </c>
      <c r="C49" s="102" t="s">
        <v>27</v>
      </c>
      <c r="D49" s="6" t="s">
        <v>7</v>
      </c>
      <c r="E49" s="61" t="s">
        <v>263</v>
      </c>
      <c r="F49" s="90" t="s">
        <v>264</v>
      </c>
      <c r="G49" s="84" t="s">
        <v>44</v>
      </c>
      <c r="H49" s="94"/>
      <c r="I49" s="48">
        <v>42307</v>
      </c>
      <c r="J49" s="3">
        <v>3</v>
      </c>
      <c r="K49" s="3">
        <v>5</v>
      </c>
      <c r="L49" s="3">
        <f t="shared" si="0"/>
        <v>15</v>
      </c>
      <c r="M49" s="2" t="str">
        <f t="shared" si="1"/>
        <v>Dikkate Değer Risk</v>
      </c>
      <c r="N49" s="110">
        <v>42</v>
      </c>
      <c r="O49" s="80" t="s">
        <v>265</v>
      </c>
      <c r="P49" s="83" t="s">
        <v>113</v>
      </c>
      <c r="Q49" s="76"/>
    </row>
    <row r="50" spans="1:17" s="1" customFormat="1" ht="99.95" customHeight="1" thickBot="1" x14ac:dyDescent="0.3">
      <c r="A50" s="127">
        <v>43</v>
      </c>
      <c r="B50" s="103" t="s">
        <v>256</v>
      </c>
      <c r="C50" s="102" t="s">
        <v>27</v>
      </c>
      <c r="D50" s="6" t="s">
        <v>7</v>
      </c>
      <c r="E50" s="61" t="s">
        <v>266</v>
      </c>
      <c r="F50" s="90" t="s">
        <v>267</v>
      </c>
      <c r="G50" s="84" t="s">
        <v>44</v>
      </c>
      <c r="H50" s="94"/>
      <c r="I50" s="48">
        <v>42307</v>
      </c>
      <c r="J50" s="3">
        <v>2</v>
      </c>
      <c r="K50" s="3">
        <v>5</v>
      </c>
      <c r="L50" s="3">
        <f t="shared" si="0"/>
        <v>10</v>
      </c>
      <c r="M50" s="2" t="str">
        <f t="shared" si="1"/>
        <v>Dikkate Değer Risk</v>
      </c>
      <c r="N50" s="110">
        <v>43</v>
      </c>
      <c r="O50" s="80" t="s">
        <v>268</v>
      </c>
      <c r="P50" s="83" t="s">
        <v>113</v>
      </c>
      <c r="Q50" s="76"/>
    </row>
    <row r="51" spans="1:17" s="1" customFormat="1" ht="99.95" customHeight="1" thickBot="1" x14ac:dyDescent="0.3">
      <c r="A51" s="127">
        <v>44</v>
      </c>
      <c r="B51" s="103" t="s">
        <v>256</v>
      </c>
      <c r="C51" s="102" t="s">
        <v>27</v>
      </c>
      <c r="D51" s="6" t="s">
        <v>7</v>
      </c>
      <c r="E51" s="60" t="s">
        <v>58</v>
      </c>
      <c r="F51" s="89" t="s">
        <v>31</v>
      </c>
      <c r="G51" s="84" t="s">
        <v>50</v>
      </c>
      <c r="H51" s="94"/>
      <c r="I51" s="48">
        <v>42307</v>
      </c>
      <c r="J51" s="4">
        <v>2</v>
      </c>
      <c r="K51" s="4">
        <v>5</v>
      </c>
      <c r="L51" s="4">
        <f t="shared" si="0"/>
        <v>10</v>
      </c>
      <c r="M51" s="2" t="str">
        <f t="shared" si="1"/>
        <v>Dikkate Değer Risk</v>
      </c>
      <c r="N51" s="110">
        <v>44</v>
      </c>
      <c r="O51" s="80" t="s">
        <v>269</v>
      </c>
      <c r="P51" s="83" t="s">
        <v>113</v>
      </c>
      <c r="Q51" s="76"/>
    </row>
    <row r="52" spans="1:17" s="1" customFormat="1" ht="99.95" customHeight="1" thickBot="1" x14ac:dyDescent="0.3">
      <c r="A52" s="127">
        <v>45</v>
      </c>
      <c r="B52" s="103" t="s">
        <v>256</v>
      </c>
      <c r="C52" s="102" t="s">
        <v>27</v>
      </c>
      <c r="D52" s="10" t="s">
        <v>7</v>
      </c>
      <c r="E52" s="61" t="s">
        <v>270</v>
      </c>
      <c r="F52" s="90" t="s">
        <v>271</v>
      </c>
      <c r="G52" s="84" t="s">
        <v>44</v>
      </c>
      <c r="H52" s="94"/>
      <c r="I52" s="48">
        <v>42307</v>
      </c>
      <c r="J52" s="3">
        <v>2</v>
      </c>
      <c r="K52" s="4">
        <v>5</v>
      </c>
      <c r="L52" s="3">
        <f t="shared" si="0"/>
        <v>10</v>
      </c>
      <c r="M52" s="2" t="str">
        <f t="shared" si="1"/>
        <v>Dikkate Değer Risk</v>
      </c>
      <c r="N52" s="110">
        <v>45</v>
      </c>
      <c r="O52" s="80" t="s">
        <v>272</v>
      </c>
      <c r="P52" s="83" t="s">
        <v>113</v>
      </c>
      <c r="Q52" s="76"/>
    </row>
    <row r="53" spans="1:17" s="1" customFormat="1" ht="99.95" customHeight="1" thickBot="1" x14ac:dyDescent="0.3">
      <c r="A53" s="127">
        <v>46</v>
      </c>
      <c r="B53" s="103" t="s">
        <v>256</v>
      </c>
      <c r="C53" s="102" t="s">
        <v>27</v>
      </c>
      <c r="D53" s="10" t="s">
        <v>7</v>
      </c>
      <c r="E53" s="61" t="s">
        <v>273</v>
      </c>
      <c r="F53" s="90" t="s">
        <v>274</v>
      </c>
      <c r="G53" s="84" t="s">
        <v>44</v>
      </c>
      <c r="H53" s="94"/>
      <c r="I53" s="48">
        <v>42307</v>
      </c>
      <c r="J53" s="3">
        <v>2</v>
      </c>
      <c r="K53" s="3">
        <v>5</v>
      </c>
      <c r="L53" s="3">
        <f t="shared" si="0"/>
        <v>10</v>
      </c>
      <c r="M53" s="2" t="str">
        <f t="shared" si="1"/>
        <v>Dikkate Değer Risk</v>
      </c>
      <c r="N53" s="110">
        <v>46</v>
      </c>
      <c r="O53" s="81" t="s">
        <v>184</v>
      </c>
      <c r="P53" s="83" t="s">
        <v>113</v>
      </c>
      <c r="Q53" s="76"/>
    </row>
    <row r="54" spans="1:17" s="1" customFormat="1" ht="99.95" customHeight="1" thickBot="1" x14ac:dyDescent="0.3">
      <c r="A54" s="127">
        <v>47</v>
      </c>
      <c r="B54" s="103" t="s">
        <v>256</v>
      </c>
      <c r="C54" s="102" t="s">
        <v>27</v>
      </c>
      <c r="D54" s="6" t="s">
        <v>7</v>
      </c>
      <c r="E54" s="60" t="s">
        <v>75</v>
      </c>
      <c r="F54" s="88" t="s">
        <v>4</v>
      </c>
      <c r="G54" s="84" t="s">
        <v>52</v>
      </c>
      <c r="H54" s="86"/>
      <c r="I54" s="48">
        <v>42307</v>
      </c>
      <c r="J54" s="3">
        <v>1</v>
      </c>
      <c r="K54" s="3">
        <v>5</v>
      </c>
      <c r="L54" s="3">
        <f t="shared" si="0"/>
        <v>5</v>
      </c>
      <c r="M54" s="2" t="str">
        <f t="shared" si="1"/>
        <v>Kabul Edilebilir Risk</v>
      </c>
      <c r="N54" s="110">
        <v>47</v>
      </c>
      <c r="O54" s="80" t="s">
        <v>155</v>
      </c>
      <c r="P54" s="83" t="s">
        <v>113</v>
      </c>
      <c r="Q54" s="76"/>
    </row>
    <row r="55" spans="1:17" s="1" customFormat="1" ht="99.95" customHeight="1" thickBot="1" x14ac:dyDescent="0.3">
      <c r="A55" s="127">
        <v>48</v>
      </c>
      <c r="B55" s="103" t="s">
        <v>256</v>
      </c>
      <c r="C55" s="102" t="s">
        <v>27</v>
      </c>
      <c r="D55" s="6" t="s">
        <v>7</v>
      </c>
      <c r="E55" s="60" t="s">
        <v>87</v>
      </c>
      <c r="F55" s="88" t="s">
        <v>275</v>
      </c>
      <c r="G55" s="84" t="s">
        <v>50</v>
      </c>
      <c r="H55" s="94"/>
      <c r="I55" s="48">
        <v>42307</v>
      </c>
      <c r="J55" s="3">
        <v>1</v>
      </c>
      <c r="K55" s="4">
        <v>5</v>
      </c>
      <c r="L55" s="3">
        <f t="shared" si="0"/>
        <v>5</v>
      </c>
      <c r="M55" s="2" t="str">
        <f t="shared" si="1"/>
        <v>Kabul Edilebilir Risk</v>
      </c>
      <c r="N55" s="110">
        <v>48</v>
      </c>
      <c r="O55" s="80" t="s">
        <v>161</v>
      </c>
      <c r="P55" s="83" t="s">
        <v>113</v>
      </c>
      <c r="Q55" s="76"/>
    </row>
    <row r="56" spans="1:17" s="1" customFormat="1" ht="99.95" customHeight="1" thickBot="1" x14ac:dyDescent="0.3">
      <c r="A56" s="127">
        <v>49</v>
      </c>
      <c r="B56" s="103" t="s">
        <v>256</v>
      </c>
      <c r="C56" s="102" t="s">
        <v>27</v>
      </c>
      <c r="D56" s="6" t="s">
        <v>7</v>
      </c>
      <c r="E56" s="60" t="s">
        <v>67</v>
      </c>
      <c r="F56" s="89" t="s">
        <v>276</v>
      </c>
      <c r="G56" s="84" t="s">
        <v>52</v>
      </c>
      <c r="H56" s="95"/>
      <c r="I56" s="48">
        <v>42307</v>
      </c>
      <c r="J56" s="4">
        <v>1</v>
      </c>
      <c r="K56" s="4">
        <v>5</v>
      </c>
      <c r="L56" s="4">
        <f t="shared" si="0"/>
        <v>5</v>
      </c>
      <c r="M56" s="2" t="str">
        <f t="shared" si="1"/>
        <v>Kabul Edilebilir Risk</v>
      </c>
      <c r="N56" s="110">
        <v>49</v>
      </c>
      <c r="O56" s="80" t="s">
        <v>277</v>
      </c>
      <c r="P56" s="83" t="s">
        <v>113</v>
      </c>
      <c r="Q56" s="76"/>
    </row>
    <row r="57" spans="1:17" s="1" customFormat="1" ht="99.95" customHeight="1" thickBot="1" x14ac:dyDescent="0.3">
      <c r="A57" s="127">
        <v>50</v>
      </c>
      <c r="B57" s="103" t="s">
        <v>256</v>
      </c>
      <c r="C57" s="102" t="s">
        <v>27</v>
      </c>
      <c r="D57" s="10" t="s">
        <v>7</v>
      </c>
      <c r="E57" s="61" t="s">
        <v>201</v>
      </c>
      <c r="F57" s="90" t="s">
        <v>278</v>
      </c>
      <c r="G57" s="84" t="s">
        <v>44</v>
      </c>
      <c r="H57" s="94"/>
      <c r="I57" s="48">
        <v>42307</v>
      </c>
      <c r="J57" s="3">
        <v>1</v>
      </c>
      <c r="K57" s="4">
        <v>5</v>
      </c>
      <c r="L57" s="3">
        <f t="shared" si="0"/>
        <v>5</v>
      </c>
      <c r="M57" s="2" t="str">
        <f t="shared" si="1"/>
        <v>Kabul Edilebilir Risk</v>
      </c>
      <c r="N57" s="110">
        <v>50</v>
      </c>
      <c r="O57" s="80" t="s">
        <v>279</v>
      </c>
      <c r="P57" s="83" t="s">
        <v>113</v>
      </c>
      <c r="Q57" s="76"/>
    </row>
    <row r="58" spans="1:17" s="1" customFormat="1" ht="99.95" customHeight="1" thickBot="1" x14ac:dyDescent="0.3">
      <c r="A58" s="127">
        <v>51</v>
      </c>
      <c r="B58" s="103" t="s">
        <v>280</v>
      </c>
      <c r="C58" s="101" t="s">
        <v>0</v>
      </c>
      <c r="D58" s="6" t="s">
        <v>7</v>
      </c>
      <c r="E58" s="60" t="s">
        <v>88</v>
      </c>
      <c r="F58" s="89" t="s">
        <v>281</v>
      </c>
      <c r="G58" s="84" t="s">
        <v>33</v>
      </c>
      <c r="H58" s="86"/>
      <c r="I58" s="48">
        <v>42307</v>
      </c>
      <c r="J58" s="4">
        <v>3</v>
      </c>
      <c r="K58" s="4">
        <v>2</v>
      </c>
      <c r="L58" s="3">
        <f t="shared" si="0"/>
        <v>6</v>
      </c>
      <c r="M58" s="2" t="str">
        <f t="shared" si="1"/>
        <v>Kabul Edilebilir Risk</v>
      </c>
      <c r="N58" s="110">
        <v>51</v>
      </c>
      <c r="O58" s="80" t="s">
        <v>89</v>
      </c>
      <c r="P58" s="83" t="s">
        <v>113</v>
      </c>
      <c r="Q58" s="76"/>
    </row>
    <row r="59" spans="1:17" s="1" customFormat="1" ht="99.95" customHeight="1" thickBot="1" x14ac:dyDescent="0.3">
      <c r="A59" s="127">
        <v>52</v>
      </c>
      <c r="B59" s="103" t="s">
        <v>280</v>
      </c>
      <c r="C59" s="102" t="s">
        <v>27</v>
      </c>
      <c r="D59" s="10" t="s">
        <v>7</v>
      </c>
      <c r="E59" s="61" t="s">
        <v>282</v>
      </c>
      <c r="F59" s="90" t="s">
        <v>283</v>
      </c>
      <c r="G59" s="84" t="s">
        <v>33</v>
      </c>
      <c r="H59" s="86"/>
      <c r="I59" s="48">
        <v>42307</v>
      </c>
      <c r="J59" s="3">
        <v>2</v>
      </c>
      <c r="K59" s="3">
        <v>3</v>
      </c>
      <c r="L59" s="3">
        <f t="shared" si="0"/>
        <v>6</v>
      </c>
      <c r="M59" s="2" t="str">
        <f t="shared" si="1"/>
        <v>Kabul Edilebilir Risk</v>
      </c>
      <c r="N59" s="110">
        <v>52</v>
      </c>
      <c r="O59" s="80" t="s">
        <v>162</v>
      </c>
      <c r="P59" s="83" t="s">
        <v>113</v>
      </c>
      <c r="Q59" s="76"/>
    </row>
    <row r="60" spans="1:17" s="1" customFormat="1" ht="99.95" customHeight="1" thickBot="1" x14ac:dyDescent="0.3">
      <c r="A60" s="127">
        <v>53</v>
      </c>
      <c r="B60" s="103" t="s">
        <v>280</v>
      </c>
      <c r="C60" s="102" t="s">
        <v>27</v>
      </c>
      <c r="D60" s="6" t="s">
        <v>7</v>
      </c>
      <c r="E60" s="60" t="s">
        <v>66</v>
      </c>
      <c r="F60" s="89" t="s">
        <v>30</v>
      </c>
      <c r="G60" s="84" t="s">
        <v>33</v>
      </c>
      <c r="H60" s="86"/>
      <c r="I60" s="48">
        <v>42307</v>
      </c>
      <c r="J60" s="3">
        <v>3</v>
      </c>
      <c r="K60" s="3">
        <v>2</v>
      </c>
      <c r="L60" s="3">
        <f t="shared" si="0"/>
        <v>6</v>
      </c>
      <c r="M60" s="2" t="str">
        <f t="shared" si="1"/>
        <v>Kabul Edilebilir Risk</v>
      </c>
      <c r="N60" s="110">
        <v>53</v>
      </c>
      <c r="O60" s="80" t="s">
        <v>284</v>
      </c>
      <c r="P60" s="83" t="s">
        <v>113</v>
      </c>
      <c r="Q60" s="76"/>
    </row>
    <row r="61" spans="1:17" s="1" customFormat="1" ht="99.95" customHeight="1" thickBot="1" x14ac:dyDescent="0.3">
      <c r="A61" s="127">
        <v>54</v>
      </c>
      <c r="B61" s="103" t="s">
        <v>280</v>
      </c>
      <c r="C61" s="102" t="s">
        <v>27</v>
      </c>
      <c r="D61" s="10" t="s">
        <v>7</v>
      </c>
      <c r="E61" s="61" t="s">
        <v>92</v>
      </c>
      <c r="F61" s="90" t="s">
        <v>285</v>
      </c>
      <c r="G61" s="84" t="s">
        <v>33</v>
      </c>
      <c r="H61" s="86"/>
      <c r="I61" s="48">
        <v>42307</v>
      </c>
      <c r="J61" s="3">
        <v>3</v>
      </c>
      <c r="K61" s="3">
        <v>2</v>
      </c>
      <c r="L61" s="3">
        <f t="shared" si="0"/>
        <v>6</v>
      </c>
      <c r="M61" s="2" t="str">
        <f t="shared" si="1"/>
        <v>Kabul Edilebilir Risk</v>
      </c>
      <c r="N61" s="110">
        <v>54</v>
      </c>
      <c r="O61" s="80" t="s">
        <v>164</v>
      </c>
      <c r="P61" s="83" t="s">
        <v>113</v>
      </c>
      <c r="Q61" s="76"/>
    </row>
    <row r="62" spans="1:17" s="1" customFormat="1" ht="99.95" customHeight="1" thickBot="1" x14ac:dyDescent="0.3">
      <c r="A62" s="127">
        <v>55</v>
      </c>
      <c r="B62" s="103" t="s">
        <v>280</v>
      </c>
      <c r="C62" s="101" t="s">
        <v>27</v>
      </c>
      <c r="D62" s="6" t="s">
        <v>7</v>
      </c>
      <c r="E62" s="60" t="s">
        <v>62</v>
      </c>
      <c r="F62" s="88" t="s">
        <v>61</v>
      </c>
      <c r="G62" s="84" t="s">
        <v>44</v>
      </c>
      <c r="H62" s="94"/>
      <c r="I62" s="48">
        <v>42307</v>
      </c>
      <c r="J62" s="4">
        <v>1</v>
      </c>
      <c r="K62" s="4">
        <v>5</v>
      </c>
      <c r="L62" s="3">
        <f t="shared" si="0"/>
        <v>5</v>
      </c>
      <c r="M62" s="2" t="str">
        <f t="shared" si="1"/>
        <v>Kabul Edilebilir Risk</v>
      </c>
      <c r="N62" s="110">
        <v>55</v>
      </c>
      <c r="O62" s="80" t="s">
        <v>159</v>
      </c>
      <c r="P62" s="83" t="s">
        <v>113</v>
      </c>
      <c r="Q62" s="76"/>
    </row>
    <row r="63" spans="1:17" s="1" customFormat="1" ht="99.95" customHeight="1" thickBot="1" x14ac:dyDescent="0.3">
      <c r="A63" s="127">
        <v>56</v>
      </c>
      <c r="B63" s="103" t="s">
        <v>280</v>
      </c>
      <c r="C63" s="102" t="s">
        <v>27</v>
      </c>
      <c r="D63" s="10" t="s">
        <v>7</v>
      </c>
      <c r="E63" s="61" t="s">
        <v>90</v>
      </c>
      <c r="F63" s="90" t="s">
        <v>286</v>
      </c>
      <c r="G63" s="84" t="s">
        <v>28</v>
      </c>
      <c r="H63" s="94"/>
      <c r="I63" s="48">
        <v>42307</v>
      </c>
      <c r="J63" s="3">
        <v>2</v>
      </c>
      <c r="K63" s="3">
        <v>2</v>
      </c>
      <c r="L63" s="3">
        <f t="shared" si="0"/>
        <v>4</v>
      </c>
      <c r="M63" s="2" t="str">
        <f t="shared" si="1"/>
        <v>Kabul Edilebilir Risk</v>
      </c>
      <c r="N63" s="110">
        <v>56</v>
      </c>
      <c r="O63" s="80" t="s">
        <v>287</v>
      </c>
      <c r="P63" s="83" t="s">
        <v>113</v>
      </c>
      <c r="Q63" s="76"/>
    </row>
    <row r="64" spans="1:17" s="1" customFormat="1" ht="99.95" customHeight="1" thickBot="1" x14ac:dyDescent="0.3">
      <c r="A64" s="127">
        <v>57</v>
      </c>
      <c r="B64" s="103" t="s">
        <v>288</v>
      </c>
      <c r="C64" s="102" t="s">
        <v>27</v>
      </c>
      <c r="D64" s="6" t="s">
        <v>7</v>
      </c>
      <c r="E64" s="60" t="s">
        <v>59</v>
      </c>
      <c r="F64" s="89" t="s">
        <v>289</v>
      </c>
      <c r="G64" s="84" t="s">
        <v>50</v>
      </c>
      <c r="H64" s="94"/>
      <c r="I64" s="48">
        <v>42307</v>
      </c>
      <c r="J64" s="3">
        <v>3</v>
      </c>
      <c r="K64" s="4">
        <v>5</v>
      </c>
      <c r="L64" s="3">
        <f t="shared" si="0"/>
        <v>15</v>
      </c>
      <c r="M64" s="2" t="str">
        <f t="shared" si="1"/>
        <v>Dikkate Değer Risk</v>
      </c>
      <c r="N64" s="110">
        <v>57</v>
      </c>
      <c r="O64" s="80" t="s">
        <v>290</v>
      </c>
      <c r="P64" s="83" t="s">
        <v>113</v>
      </c>
      <c r="Q64" s="76"/>
    </row>
    <row r="65" spans="1:17" s="1" customFormat="1" ht="99.95" customHeight="1" thickBot="1" x14ac:dyDescent="0.3">
      <c r="A65" s="127">
        <v>58</v>
      </c>
      <c r="B65" s="103" t="s">
        <v>288</v>
      </c>
      <c r="C65" s="102" t="s">
        <v>27</v>
      </c>
      <c r="D65" s="10" t="s">
        <v>7</v>
      </c>
      <c r="E65" s="61" t="s">
        <v>76</v>
      </c>
      <c r="F65" s="89" t="s">
        <v>32</v>
      </c>
      <c r="G65" s="84" t="s">
        <v>33</v>
      </c>
      <c r="H65" s="86"/>
      <c r="I65" s="48">
        <v>42307</v>
      </c>
      <c r="J65" s="4">
        <v>4</v>
      </c>
      <c r="K65" s="4">
        <v>3</v>
      </c>
      <c r="L65" s="3">
        <f t="shared" si="0"/>
        <v>12</v>
      </c>
      <c r="M65" s="2" t="str">
        <f t="shared" si="1"/>
        <v>Dikkate Değer Risk</v>
      </c>
      <c r="N65" s="110">
        <v>58</v>
      </c>
      <c r="O65" s="80" t="s">
        <v>166</v>
      </c>
      <c r="P65" s="83" t="s">
        <v>113</v>
      </c>
      <c r="Q65" s="76"/>
    </row>
    <row r="66" spans="1:17" s="1" customFormat="1" ht="99.95" customHeight="1" thickBot="1" x14ac:dyDescent="0.3">
      <c r="A66" s="127">
        <v>59</v>
      </c>
      <c r="B66" s="103" t="s">
        <v>288</v>
      </c>
      <c r="C66" s="101" t="s">
        <v>27</v>
      </c>
      <c r="D66" s="6" t="s">
        <v>7</v>
      </c>
      <c r="E66" s="60" t="s">
        <v>77</v>
      </c>
      <c r="F66" s="88" t="s">
        <v>69</v>
      </c>
      <c r="G66" s="84" t="s">
        <v>44</v>
      </c>
      <c r="H66" s="86"/>
      <c r="I66" s="48">
        <v>42307</v>
      </c>
      <c r="J66" s="3">
        <v>2</v>
      </c>
      <c r="K66" s="3">
        <v>5</v>
      </c>
      <c r="L66" s="3">
        <f t="shared" si="0"/>
        <v>10</v>
      </c>
      <c r="M66" s="2" t="str">
        <f t="shared" si="1"/>
        <v>Dikkate Değer Risk</v>
      </c>
      <c r="N66" s="110">
        <v>59</v>
      </c>
      <c r="O66" s="80" t="s">
        <v>168</v>
      </c>
      <c r="P66" s="83" t="s">
        <v>113</v>
      </c>
      <c r="Q66" s="76"/>
    </row>
    <row r="67" spans="1:17" s="1" customFormat="1" ht="99.95" customHeight="1" thickBot="1" x14ac:dyDescent="0.3">
      <c r="A67" s="127">
        <v>60</v>
      </c>
      <c r="B67" s="103" t="s">
        <v>288</v>
      </c>
      <c r="C67" s="102" t="s">
        <v>27</v>
      </c>
      <c r="D67" s="10" t="s">
        <v>7</v>
      </c>
      <c r="E67" s="61" t="s">
        <v>291</v>
      </c>
      <c r="F67" s="90" t="s">
        <v>292</v>
      </c>
      <c r="G67" s="84" t="s">
        <v>33</v>
      </c>
      <c r="H67" s="94"/>
      <c r="I67" s="48">
        <v>42307</v>
      </c>
      <c r="J67" s="3">
        <v>3</v>
      </c>
      <c r="K67" s="3">
        <v>3</v>
      </c>
      <c r="L67" s="3">
        <f t="shared" si="0"/>
        <v>9</v>
      </c>
      <c r="M67" s="2" t="str">
        <f t="shared" si="1"/>
        <v>Dikkate Değer Risk</v>
      </c>
      <c r="N67" s="110">
        <v>60</v>
      </c>
      <c r="O67" s="81" t="s">
        <v>293</v>
      </c>
      <c r="P67" s="83" t="s">
        <v>113</v>
      </c>
      <c r="Q67" s="76"/>
    </row>
    <row r="68" spans="1:17" s="1" customFormat="1" ht="99.95" customHeight="1" thickBot="1" x14ac:dyDescent="0.3">
      <c r="A68" s="127">
        <v>61</v>
      </c>
      <c r="B68" s="103" t="s">
        <v>288</v>
      </c>
      <c r="C68" s="102" t="s">
        <v>27</v>
      </c>
      <c r="D68" s="10" t="s">
        <v>7</v>
      </c>
      <c r="E68" s="61" t="s">
        <v>294</v>
      </c>
      <c r="F68" s="90" t="s">
        <v>295</v>
      </c>
      <c r="G68" s="84" t="s">
        <v>33</v>
      </c>
      <c r="H68" s="94"/>
      <c r="I68" s="48">
        <v>42307</v>
      </c>
      <c r="J68" s="3">
        <v>4</v>
      </c>
      <c r="K68" s="3">
        <v>2</v>
      </c>
      <c r="L68" s="3">
        <f t="shared" si="0"/>
        <v>8</v>
      </c>
      <c r="M68" s="2" t="str">
        <f t="shared" si="1"/>
        <v>Dikkate Değer Risk</v>
      </c>
      <c r="N68" s="110">
        <v>61</v>
      </c>
      <c r="O68" s="81" t="s">
        <v>296</v>
      </c>
      <c r="P68" s="83" t="s">
        <v>113</v>
      </c>
      <c r="Q68" s="76"/>
    </row>
    <row r="69" spans="1:17" s="1" customFormat="1" ht="99.95" customHeight="1" thickBot="1" x14ac:dyDescent="0.3">
      <c r="A69" s="127">
        <v>62</v>
      </c>
      <c r="B69" s="103" t="s">
        <v>288</v>
      </c>
      <c r="C69" s="102" t="s">
        <v>27</v>
      </c>
      <c r="D69" s="10" t="s">
        <v>7</v>
      </c>
      <c r="E69" s="61" t="s">
        <v>297</v>
      </c>
      <c r="F69" s="90" t="s">
        <v>298</v>
      </c>
      <c r="G69" s="84" t="s">
        <v>33</v>
      </c>
      <c r="H69" s="94"/>
      <c r="I69" s="48">
        <v>42307</v>
      </c>
      <c r="J69" s="3">
        <v>4</v>
      </c>
      <c r="K69" s="3">
        <v>2</v>
      </c>
      <c r="L69" s="3">
        <f t="shared" si="0"/>
        <v>8</v>
      </c>
      <c r="M69" s="2" t="str">
        <f t="shared" si="1"/>
        <v>Dikkate Değer Risk</v>
      </c>
      <c r="N69" s="110">
        <v>62</v>
      </c>
      <c r="O69" s="81" t="s">
        <v>299</v>
      </c>
      <c r="P69" s="83" t="s">
        <v>113</v>
      </c>
      <c r="Q69" s="76"/>
    </row>
    <row r="70" spans="1:17" s="1" customFormat="1" ht="99.95" customHeight="1" thickBot="1" x14ac:dyDescent="0.3">
      <c r="A70" s="127">
        <v>63</v>
      </c>
      <c r="B70" s="103" t="s">
        <v>288</v>
      </c>
      <c r="C70" s="102" t="s">
        <v>27</v>
      </c>
      <c r="D70" s="10" t="s">
        <v>7</v>
      </c>
      <c r="E70" s="61" t="s">
        <v>300</v>
      </c>
      <c r="F70" s="90" t="s">
        <v>301</v>
      </c>
      <c r="G70" s="84" t="s">
        <v>33</v>
      </c>
      <c r="H70" s="94"/>
      <c r="I70" s="48">
        <v>42307</v>
      </c>
      <c r="J70" s="3">
        <v>2</v>
      </c>
      <c r="K70" s="3">
        <v>3</v>
      </c>
      <c r="L70" s="3">
        <f t="shared" si="0"/>
        <v>6</v>
      </c>
      <c r="M70" s="2" t="str">
        <f t="shared" si="1"/>
        <v>Kabul Edilebilir Risk</v>
      </c>
      <c r="N70" s="110">
        <v>63</v>
      </c>
      <c r="O70" s="81" t="s">
        <v>302</v>
      </c>
      <c r="P70" s="83" t="s">
        <v>113</v>
      </c>
      <c r="Q70" s="76"/>
    </row>
    <row r="71" spans="1:17" s="1" customFormat="1" ht="99.95" customHeight="1" thickBot="1" x14ac:dyDescent="0.3">
      <c r="A71" s="127">
        <v>64</v>
      </c>
      <c r="B71" s="103" t="s">
        <v>288</v>
      </c>
      <c r="C71" s="102" t="s">
        <v>27</v>
      </c>
      <c r="D71" s="10" t="s">
        <v>7</v>
      </c>
      <c r="E71" s="61" t="s">
        <v>303</v>
      </c>
      <c r="F71" s="90" t="s">
        <v>304</v>
      </c>
      <c r="G71" s="84" t="s">
        <v>33</v>
      </c>
      <c r="H71" s="94"/>
      <c r="I71" s="48">
        <v>42307</v>
      </c>
      <c r="J71" s="3">
        <v>2</v>
      </c>
      <c r="K71" s="4">
        <v>3</v>
      </c>
      <c r="L71" s="3">
        <f t="shared" si="0"/>
        <v>6</v>
      </c>
      <c r="M71" s="2" t="str">
        <f t="shared" si="1"/>
        <v>Kabul Edilebilir Risk</v>
      </c>
      <c r="N71" s="110">
        <v>64</v>
      </c>
      <c r="O71" s="80" t="s">
        <v>305</v>
      </c>
      <c r="P71" s="83" t="s">
        <v>113</v>
      </c>
      <c r="Q71" s="76"/>
    </row>
    <row r="72" spans="1:17" s="1" customFormat="1" ht="99.95" customHeight="1" thickBot="1" x14ac:dyDescent="0.3">
      <c r="A72" s="127">
        <v>65</v>
      </c>
      <c r="B72" s="103" t="s">
        <v>288</v>
      </c>
      <c r="C72" s="102" t="s">
        <v>27</v>
      </c>
      <c r="D72" s="6" t="s">
        <v>7</v>
      </c>
      <c r="E72" s="60" t="s">
        <v>56</v>
      </c>
      <c r="F72" s="89" t="s">
        <v>60</v>
      </c>
      <c r="G72" s="84" t="s">
        <v>50</v>
      </c>
      <c r="H72" s="86"/>
      <c r="I72" s="48">
        <v>42307</v>
      </c>
      <c r="J72" s="3">
        <v>1</v>
      </c>
      <c r="K72" s="3">
        <v>5</v>
      </c>
      <c r="L72" s="3">
        <f t="shared" ref="L72:L135" si="2">J72*K72</f>
        <v>5</v>
      </c>
      <c r="M72" s="2" t="str">
        <f t="shared" ref="M72:M135" si="3">IF(L72&gt;15,"Kabul Edilemez Risk",IF(L72&gt;7,"Dikkate Değer Risk",IF(L72&lt;=6,"Kabul Edilebilir Risk")))</f>
        <v>Kabul Edilebilir Risk</v>
      </c>
      <c r="N72" s="110">
        <v>65</v>
      </c>
      <c r="O72" s="80" t="s">
        <v>158</v>
      </c>
      <c r="P72" s="83" t="s">
        <v>113</v>
      </c>
      <c r="Q72" s="76"/>
    </row>
    <row r="73" spans="1:17" ht="99.95" customHeight="1" thickBot="1" x14ac:dyDescent="0.3">
      <c r="A73" s="127">
        <v>66</v>
      </c>
      <c r="B73" s="103" t="s">
        <v>306</v>
      </c>
      <c r="C73" s="102" t="s">
        <v>27</v>
      </c>
      <c r="D73" s="92" t="s">
        <v>7</v>
      </c>
      <c r="E73" s="93" t="s">
        <v>307</v>
      </c>
      <c r="F73" s="111" t="s">
        <v>308</v>
      </c>
      <c r="G73" s="85" t="s">
        <v>28</v>
      </c>
      <c r="H73" s="96"/>
      <c r="I73" s="48">
        <v>42307</v>
      </c>
      <c r="J73" s="91">
        <v>3</v>
      </c>
      <c r="K73" s="91">
        <v>2</v>
      </c>
      <c r="L73" s="77">
        <f t="shared" si="2"/>
        <v>6</v>
      </c>
      <c r="M73" s="79" t="str">
        <f t="shared" si="3"/>
        <v>Kabul Edilebilir Risk</v>
      </c>
      <c r="N73" s="110">
        <v>66</v>
      </c>
      <c r="O73" s="80" t="s">
        <v>184</v>
      </c>
      <c r="P73" s="83" t="s">
        <v>113</v>
      </c>
      <c r="Q73" s="76"/>
    </row>
    <row r="74" spans="1:17" s="12" customFormat="1" ht="99.95" customHeight="1" thickBot="1" x14ac:dyDescent="0.3">
      <c r="A74" s="127">
        <v>67</v>
      </c>
      <c r="B74" s="103" t="s">
        <v>309</v>
      </c>
      <c r="C74" s="102" t="s">
        <v>27</v>
      </c>
      <c r="D74" s="10" t="s">
        <v>7</v>
      </c>
      <c r="E74" s="61" t="s">
        <v>73</v>
      </c>
      <c r="F74" s="90" t="s">
        <v>249</v>
      </c>
      <c r="G74" s="84" t="s">
        <v>44</v>
      </c>
      <c r="H74" s="94"/>
      <c r="I74" s="48">
        <v>42307</v>
      </c>
      <c r="J74" s="3">
        <v>2</v>
      </c>
      <c r="K74" s="4">
        <v>5</v>
      </c>
      <c r="L74" s="3">
        <f>J74*K74</f>
        <v>10</v>
      </c>
      <c r="M74" s="2" t="str">
        <f>IF(L74&gt;15,"Kabul Edilemez Risk",IF(L74&gt;7,"Dikkate Değer Risk",IF(L74&lt;=6,"Kabul Edilebilir Risk")))</f>
        <v>Dikkate Değer Risk</v>
      </c>
      <c r="N74" s="110">
        <v>67</v>
      </c>
      <c r="O74" s="80" t="s">
        <v>250</v>
      </c>
      <c r="P74" s="83" t="s">
        <v>113</v>
      </c>
      <c r="Q74" s="76"/>
    </row>
    <row r="75" spans="1:17" s="64" customFormat="1" ht="99.95" customHeight="1" thickBot="1" x14ac:dyDescent="0.3">
      <c r="A75" s="127">
        <v>68</v>
      </c>
      <c r="B75" s="103" t="s">
        <v>309</v>
      </c>
      <c r="C75" s="102" t="s">
        <v>27</v>
      </c>
      <c r="D75" s="10" t="s">
        <v>7</v>
      </c>
      <c r="E75" s="60" t="s">
        <v>310</v>
      </c>
      <c r="F75" s="89" t="s">
        <v>311</v>
      </c>
      <c r="G75" s="84" t="s">
        <v>33</v>
      </c>
      <c r="H75" s="94"/>
      <c r="I75" s="48">
        <v>42307</v>
      </c>
      <c r="J75" s="3">
        <v>3</v>
      </c>
      <c r="K75" s="4">
        <v>3</v>
      </c>
      <c r="L75" s="3">
        <f>J75*K75</f>
        <v>9</v>
      </c>
      <c r="M75" s="2" t="str">
        <f>IF(L75&gt;15,"Kabul Edilemez Risk",IF(L75&gt;7,"Dikkate Değer Risk",IF(L75&lt;=6,"Kabul Edilebilir Risk")))</f>
        <v>Dikkate Değer Risk</v>
      </c>
      <c r="N75" s="110">
        <v>68</v>
      </c>
      <c r="O75" s="80" t="s">
        <v>312</v>
      </c>
      <c r="P75" s="83" t="s">
        <v>113</v>
      </c>
      <c r="Q75" s="76"/>
    </row>
    <row r="76" spans="1:17" s="64" customFormat="1" ht="99.95" customHeight="1" thickBot="1" x14ac:dyDescent="0.3">
      <c r="A76" s="127">
        <v>69</v>
      </c>
      <c r="B76" s="103" t="s">
        <v>309</v>
      </c>
      <c r="C76" s="102" t="s">
        <v>27</v>
      </c>
      <c r="D76" s="10" t="s">
        <v>7</v>
      </c>
      <c r="E76" s="61" t="s">
        <v>313</v>
      </c>
      <c r="F76" s="90" t="s">
        <v>314</v>
      </c>
      <c r="G76" s="84" t="s">
        <v>50</v>
      </c>
      <c r="H76" s="94"/>
      <c r="I76" s="48">
        <v>42307</v>
      </c>
      <c r="J76" s="3">
        <v>1</v>
      </c>
      <c r="K76" s="4">
        <v>5</v>
      </c>
      <c r="L76" s="3">
        <f>J76*K76</f>
        <v>5</v>
      </c>
      <c r="M76" s="2" t="str">
        <f>IF(L76&gt;15,"Kabul Edilemez Risk",IF(L76&gt;7,"Dikkate Değer Risk",IF(L76&lt;=6,"Kabul Edilebilir Risk")))</f>
        <v>Kabul Edilebilir Risk</v>
      </c>
      <c r="N76" s="110">
        <v>69</v>
      </c>
      <c r="O76" s="80" t="s">
        <v>315</v>
      </c>
      <c r="P76" s="83" t="s">
        <v>113</v>
      </c>
      <c r="Q76" s="76"/>
    </row>
    <row r="77" spans="1:17" s="64" customFormat="1" ht="99.95" customHeight="1" thickBot="1" x14ac:dyDescent="0.3">
      <c r="A77" s="127">
        <v>70</v>
      </c>
      <c r="B77" s="103" t="s">
        <v>316</v>
      </c>
      <c r="C77" s="102" t="s">
        <v>27</v>
      </c>
      <c r="D77" s="112" t="s">
        <v>7</v>
      </c>
      <c r="E77" s="113" t="s">
        <v>70</v>
      </c>
      <c r="F77" s="114" t="s">
        <v>29</v>
      </c>
      <c r="G77" s="85" t="s">
        <v>33</v>
      </c>
      <c r="H77" s="115"/>
      <c r="I77" s="48">
        <v>42307</v>
      </c>
      <c r="J77" s="77">
        <v>1</v>
      </c>
      <c r="K77" s="91">
        <v>2</v>
      </c>
      <c r="L77" s="77">
        <f t="shared" si="2"/>
        <v>2</v>
      </c>
      <c r="M77" s="79" t="str">
        <f t="shared" si="3"/>
        <v>Kabul Edilebilir Risk</v>
      </c>
      <c r="N77" s="110">
        <v>70</v>
      </c>
      <c r="O77" s="82" t="s">
        <v>160</v>
      </c>
      <c r="P77" s="83" t="s">
        <v>113</v>
      </c>
      <c r="Q77" s="76"/>
    </row>
    <row r="78" spans="1:17" s="64" customFormat="1" ht="99.95" customHeight="1" thickBot="1" x14ac:dyDescent="0.3">
      <c r="A78" s="127">
        <v>71</v>
      </c>
      <c r="B78" s="103" t="s">
        <v>317</v>
      </c>
      <c r="C78" s="102" t="s">
        <v>27</v>
      </c>
      <c r="D78" s="92" t="s">
        <v>7</v>
      </c>
      <c r="E78" s="113" t="s">
        <v>318</v>
      </c>
      <c r="F78" s="114" t="s">
        <v>319</v>
      </c>
      <c r="G78" s="85" t="s">
        <v>33</v>
      </c>
      <c r="H78" s="115"/>
      <c r="I78" s="48">
        <v>42307</v>
      </c>
      <c r="J78" s="77">
        <v>4</v>
      </c>
      <c r="K78" s="91">
        <v>4</v>
      </c>
      <c r="L78" s="77">
        <f t="shared" si="2"/>
        <v>16</v>
      </c>
      <c r="M78" s="79" t="str">
        <f t="shared" si="3"/>
        <v>Kabul Edilemez Risk</v>
      </c>
      <c r="N78" s="110">
        <v>71</v>
      </c>
      <c r="O78" s="82" t="s">
        <v>320</v>
      </c>
      <c r="P78" s="83" t="s">
        <v>113</v>
      </c>
      <c r="Q78" s="76"/>
    </row>
    <row r="79" spans="1:17" s="64" customFormat="1" ht="99.95" customHeight="1" thickBot="1" x14ac:dyDescent="0.3">
      <c r="A79" s="127">
        <v>72</v>
      </c>
      <c r="B79" s="103" t="s">
        <v>317</v>
      </c>
      <c r="C79" s="102" t="s">
        <v>27</v>
      </c>
      <c r="D79" s="92" t="s">
        <v>7</v>
      </c>
      <c r="E79" s="93" t="s">
        <v>321</v>
      </c>
      <c r="F79" s="111" t="s">
        <v>322</v>
      </c>
      <c r="G79" s="85" t="s">
        <v>33</v>
      </c>
      <c r="H79" s="96"/>
      <c r="I79" s="48">
        <v>42307</v>
      </c>
      <c r="J79" s="77">
        <v>4</v>
      </c>
      <c r="K79" s="77">
        <v>3</v>
      </c>
      <c r="L79" s="77">
        <f t="shared" si="2"/>
        <v>12</v>
      </c>
      <c r="M79" s="79" t="str">
        <f t="shared" si="3"/>
        <v>Dikkate Değer Risk</v>
      </c>
      <c r="N79" s="110">
        <v>72</v>
      </c>
      <c r="O79" s="116" t="s">
        <v>323</v>
      </c>
      <c r="P79" s="83" t="s">
        <v>113</v>
      </c>
      <c r="Q79" s="76"/>
    </row>
    <row r="80" spans="1:17" s="64" customFormat="1" ht="99.95" customHeight="1" thickBot="1" x14ac:dyDescent="0.3">
      <c r="A80" s="127">
        <v>73</v>
      </c>
      <c r="B80" s="103" t="s">
        <v>317</v>
      </c>
      <c r="C80" s="102" t="s">
        <v>27</v>
      </c>
      <c r="D80" s="10" t="s">
        <v>7</v>
      </c>
      <c r="E80" s="61" t="s">
        <v>73</v>
      </c>
      <c r="F80" s="90" t="s">
        <v>324</v>
      </c>
      <c r="G80" s="84" t="s">
        <v>44</v>
      </c>
      <c r="H80" s="94"/>
      <c r="I80" s="48">
        <v>42307</v>
      </c>
      <c r="J80" s="3">
        <v>2</v>
      </c>
      <c r="K80" s="4">
        <v>5</v>
      </c>
      <c r="L80" s="3">
        <f t="shared" si="2"/>
        <v>10</v>
      </c>
      <c r="M80" s="2" t="str">
        <f t="shared" si="3"/>
        <v>Dikkate Değer Risk</v>
      </c>
      <c r="N80" s="110">
        <v>73</v>
      </c>
      <c r="O80" s="80" t="s">
        <v>325</v>
      </c>
      <c r="P80" s="83" t="s">
        <v>113</v>
      </c>
      <c r="Q80" s="76"/>
    </row>
    <row r="81" spans="1:17" s="64" customFormat="1" ht="99.95" customHeight="1" thickBot="1" x14ac:dyDescent="0.3">
      <c r="A81" s="127">
        <v>74</v>
      </c>
      <c r="B81" s="103" t="s">
        <v>317</v>
      </c>
      <c r="C81" s="102" t="s">
        <v>27</v>
      </c>
      <c r="D81" s="10" t="s">
        <v>7</v>
      </c>
      <c r="E81" s="61" t="s">
        <v>73</v>
      </c>
      <c r="F81" s="90" t="s">
        <v>249</v>
      </c>
      <c r="G81" s="84" t="s">
        <v>44</v>
      </c>
      <c r="H81" s="94"/>
      <c r="I81" s="48">
        <v>42307</v>
      </c>
      <c r="J81" s="3">
        <v>2</v>
      </c>
      <c r="K81" s="4">
        <v>5</v>
      </c>
      <c r="L81" s="3">
        <f t="shared" si="2"/>
        <v>10</v>
      </c>
      <c r="M81" s="2" t="str">
        <f t="shared" si="3"/>
        <v>Dikkate Değer Risk</v>
      </c>
      <c r="N81" s="110">
        <v>74</v>
      </c>
      <c r="O81" s="80" t="s">
        <v>250</v>
      </c>
      <c r="P81" s="83" t="s">
        <v>113</v>
      </c>
      <c r="Q81" s="76"/>
    </row>
    <row r="82" spans="1:17" ht="99.95" customHeight="1" thickBot="1" x14ac:dyDescent="0.3">
      <c r="A82" s="127">
        <v>75</v>
      </c>
      <c r="B82" s="103" t="s">
        <v>317</v>
      </c>
      <c r="C82" s="102" t="s">
        <v>27</v>
      </c>
      <c r="D82" s="10" t="s">
        <v>7</v>
      </c>
      <c r="E82" s="117" t="s">
        <v>326</v>
      </c>
      <c r="F82" s="118" t="s">
        <v>327</v>
      </c>
      <c r="G82" s="119" t="s">
        <v>33</v>
      </c>
      <c r="H82" s="120"/>
      <c r="I82" s="48">
        <v>42307</v>
      </c>
      <c r="J82" s="121">
        <v>3</v>
      </c>
      <c r="K82" s="121">
        <v>3</v>
      </c>
      <c r="L82" s="3">
        <f t="shared" si="2"/>
        <v>9</v>
      </c>
      <c r="M82" s="2" t="str">
        <f t="shared" si="3"/>
        <v>Dikkate Değer Risk</v>
      </c>
      <c r="N82" s="110">
        <v>75</v>
      </c>
      <c r="O82" s="122" t="s">
        <v>328</v>
      </c>
      <c r="P82" s="83" t="s">
        <v>113</v>
      </c>
      <c r="Q82" s="123"/>
    </row>
    <row r="83" spans="1:17" s="64" customFormat="1" ht="99.95" customHeight="1" thickBot="1" x14ac:dyDescent="0.3">
      <c r="A83" s="127">
        <v>76</v>
      </c>
      <c r="B83" s="103" t="s">
        <v>317</v>
      </c>
      <c r="C83" s="102" t="s">
        <v>27</v>
      </c>
      <c r="D83" s="10" t="s">
        <v>7</v>
      </c>
      <c r="E83" s="61" t="s">
        <v>329</v>
      </c>
      <c r="F83" s="90" t="s">
        <v>330</v>
      </c>
      <c r="G83" s="84" t="s">
        <v>33</v>
      </c>
      <c r="H83" s="94"/>
      <c r="I83" s="48">
        <v>42307</v>
      </c>
      <c r="J83" s="3">
        <v>2</v>
      </c>
      <c r="K83" s="4">
        <v>3</v>
      </c>
      <c r="L83" s="3">
        <f t="shared" si="2"/>
        <v>6</v>
      </c>
      <c r="M83" s="2" t="str">
        <f t="shared" si="3"/>
        <v>Kabul Edilebilir Risk</v>
      </c>
      <c r="N83" s="110">
        <v>76</v>
      </c>
      <c r="O83" s="80" t="s">
        <v>331</v>
      </c>
      <c r="P83" s="83" t="s">
        <v>113</v>
      </c>
      <c r="Q83" s="76"/>
    </row>
    <row r="84" spans="1:17" s="64" customFormat="1" ht="99.95" customHeight="1" thickBot="1" x14ac:dyDescent="0.3">
      <c r="A84" s="127">
        <v>77</v>
      </c>
      <c r="B84" s="103" t="s">
        <v>317</v>
      </c>
      <c r="C84" s="102" t="s">
        <v>27</v>
      </c>
      <c r="D84" s="10" t="s">
        <v>7</v>
      </c>
      <c r="E84" s="117" t="s">
        <v>332</v>
      </c>
      <c r="F84" s="118" t="s">
        <v>333</v>
      </c>
      <c r="G84" s="84" t="s">
        <v>33</v>
      </c>
      <c r="H84" s="120"/>
      <c r="I84" s="48">
        <v>42307</v>
      </c>
      <c r="J84" s="121">
        <v>2</v>
      </c>
      <c r="K84" s="124">
        <v>3</v>
      </c>
      <c r="L84" s="3">
        <f t="shared" si="2"/>
        <v>6</v>
      </c>
      <c r="M84" s="2" t="str">
        <f t="shared" si="3"/>
        <v>Kabul Edilebilir Risk</v>
      </c>
      <c r="N84" s="110">
        <v>77</v>
      </c>
      <c r="O84" s="125" t="s">
        <v>184</v>
      </c>
      <c r="P84" s="83" t="s">
        <v>113</v>
      </c>
      <c r="Q84" s="123"/>
    </row>
    <row r="85" spans="1:17" s="64" customFormat="1" ht="99.95" customHeight="1" thickBot="1" x14ac:dyDescent="0.3">
      <c r="A85" s="127">
        <v>78</v>
      </c>
      <c r="B85" s="103" t="s">
        <v>317</v>
      </c>
      <c r="C85" s="102" t="s">
        <v>27</v>
      </c>
      <c r="D85" s="10" t="s">
        <v>7</v>
      </c>
      <c r="E85" s="117" t="s">
        <v>329</v>
      </c>
      <c r="F85" s="118" t="s">
        <v>334</v>
      </c>
      <c r="G85" s="84" t="s">
        <v>33</v>
      </c>
      <c r="H85" s="120"/>
      <c r="I85" s="48">
        <v>42307</v>
      </c>
      <c r="J85" s="121">
        <v>3</v>
      </c>
      <c r="K85" s="124">
        <v>2</v>
      </c>
      <c r="L85" s="3">
        <f t="shared" si="2"/>
        <v>6</v>
      </c>
      <c r="M85" s="2" t="str">
        <f t="shared" si="3"/>
        <v>Kabul Edilebilir Risk</v>
      </c>
      <c r="N85" s="110">
        <v>78</v>
      </c>
      <c r="O85" s="125" t="s">
        <v>184</v>
      </c>
      <c r="P85" s="83" t="s">
        <v>113</v>
      </c>
      <c r="Q85" s="123"/>
    </row>
    <row r="86" spans="1:17" s="64" customFormat="1" ht="99.95" customHeight="1" thickBot="1" x14ac:dyDescent="0.3">
      <c r="A86" s="127">
        <v>79</v>
      </c>
      <c r="B86" s="103" t="s">
        <v>317</v>
      </c>
      <c r="C86" s="102" t="s">
        <v>27</v>
      </c>
      <c r="D86" s="10" t="s">
        <v>7</v>
      </c>
      <c r="E86" s="117" t="s">
        <v>300</v>
      </c>
      <c r="F86" s="118" t="s">
        <v>301</v>
      </c>
      <c r="G86" s="84" t="s">
        <v>33</v>
      </c>
      <c r="H86" s="120"/>
      <c r="I86" s="48">
        <v>42307</v>
      </c>
      <c r="J86" s="121">
        <v>2</v>
      </c>
      <c r="K86" s="121">
        <v>3</v>
      </c>
      <c r="L86" s="121">
        <f t="shared" si="2"/>
        <v>6</v>
      </c>
      <c r="M86" s="126" t="str">
        <f t="shared" si="3"/>
        <v>Kabul Edilebilir Risk</v>
      </c>
      <c r="N86" s="110">
        <v>79</v>
      </c>
      <c r="O86" s="122" t="s">
        <v>302</v>
      </c>
      <c r="P86" s="83" t="s">
        <v>113</v>
      </c>
      <c r="Q86" s="123"/>
    </row>
    <row r="87" spans="1:17" s="64" customFormat="1" ht="99.95" customHeight="1" thickBot="1" x14ac:dyDescent="0.3">
      <c r="A87" s="127">
        <v>80</v>
      </c>
      <c r="B87" s="103" t="s">
        <v>317</v>
      </c>
      <c r="C87" s="102" t="s">
        <v>27</v>
      </c>
      <c r="D87" s="92" t="s">
        <v>7</v>
      </c>
      <c r="E87" s="93" t="s">
        <v>335</v>
      </c>
      <c r="F87" s="111" t="s">
        <v>336</v>
      </c>
      <c r="G87" s="85" t="s">
        <v>28</v>
      </c>
      <c r="H87" s="96" t="s">
        <v>337</v>
      </c>
      <c r="I87" s="48">
        <v>42307</v>
      </c>
      <c r="J87" s="77">
        <v>3</v>
      </c>
      <c r="K87" s="91">
        <v>1</v>
      </c>
      <c r="L87" s="77">
        <f t="shared" si="2"/>
        <v>3</v>
      </c>
      <c r="M87" s="79" t="str">
        <f t="shared" si="3"/>
        <v>Kabul Edilebilir Risk</v>
      </c>
      <c r="N87" s="110">
        <v>80</v>
      </c>
      <c r="O87" s="82"/>
      <c r="P87" s="83" t="s">
        <v>113</v>
      </c>
      <c r="Q87" s="78"/>
    </row>
    <row r="88" spans="1:17" s="64" customFormat="1" ht="99.95" customHeight="1" thickBot="1" x14ac:dyDescent="0.3">
      <c r="A88" s="127">
        <v>81</v>
      </c>
      <c r="B88" s="103" t="s">
        <v>317</v>
      </c>
      <c r="C88" s="102" t="s">
        <v>27</v>
      </c>
      <c r="D88" s="92" t="s">
        <v>7</v>
      </c>
      <c r="E88" s="93" t="s">
        <v>338</v>
      </c>
      <c r="F88" s="111" t="s">
        <v>339</v>
      </c>
      <c r="G88" s="85" t="s">
        <v>33</v>
      </c>
      <c r="H88" s="96" t="s">
        <v>340</v>
      </c>
      <c r="I88" s="48">
        <v>42307</v>
      </c>
      <c r="J88" s="77">
        <v>1</v>
      </c>
      <c r="K88" s="77">
        <v>3</v>
      </c>
      <c r="L88" s="77">
        <f t="shared" si="2"/>
        <v>3</v>
      </c>
      <c r="M88" s="79" t="str">
        <f t="shared" si="3"/>
        <v>Kabul Edilebilir Risk</v>
      </c>
      <c r="N88" s="110">
        <v>81</v>
      </c>
      <c r="O88" s="116"/>
      <c r="P88" s="83" t="s">
        <v>113</v>
      </c>
      <c r="Q88" s="78"/>
    </row>
    <row r="89" spans="1:17" s="64" customFormat="1" ht="99.95" customHeight="1" thickBot="1" x14ac:dyDescent="0.3">
      <c r="A89" s="127">
        <v>82</v>
      </c>
      <c r="B89" s="103" t="s">
        <v>341</v>
      </c>
      <c r="C89" s="102" t="s">
        <v>27</v>
      </c>
      <c r="D89" s="92" t="s">
        <v>7</v>
      </c>
      <c r="E89" s="93" t="s">
        <v>93</v>
      </c>
      <c r="F89" s="111" t="s">
        <v>95</v>
      </c>
      <c r="G89" s="85" t="s">
        <v>33</v>
      </c>
      <c r="H89" s="115"/>
      <c r="I89" s="48">
        <v>42307</v>
      </c>
      <c r="J89" s="77">
        <v>2</v>
      </c>
      <c r="K89" s="91">
        <v>3</v>
      </c>
      <c r="L89" s="77">
        <f t="shared" si="2"/>
        <v>6</v>
      </c>
      <c r="M89" s="79" t="str">
        <f t="shared" si="3"/>
        <v>Kabul Edilebilir Risk</v>
      </c>
      <c r="N89" s="110">
        <v>82</v>
      </c>
      <c r="O89" s="82" t="s">
        <v>165</v>
      </c>
      <c r="P89" s="83" t="s">
        <v>113</v>
      </c>
      <c r="Q89" s="78"/>
    </row>
    <row r="90" spans="1:17" ht="99.95" customHeight="1" thickBot="1" x14ac:dyDescent="0.3">
      <c r="A90" s="127">
        <v>83</v>
      </c>
      <c r="B90" s="103" t="s">
        <v>341</v>
      </c>
      <c r="C90" s="102" t="s">
        <v>27</v>
      </c>
      <c r="D90" s="92" t="s">
        <v>7</v>
      </c>
      <c r="E90" s="93" t="s">
        <v>93</v>
      </c>
      <c r="F90" s="111" t="s">
        <v>94</v>
      </c>
      <c r="G90" s="85" t="s">
        <v>33</v>
      </c>
      <c r="H90" s="96"/>
      <c r="I90" s="48">
        <v>42307</v>
      </c>
      <c r="J90" s="77">
        <v>2</v>
      </c>
      <c r="K90" s="91">
        <v>3</v>
      </c>
      <c r="L90" s="77">
        <f t="shared" si="2"/>
        <v>6</v>
      </c>
      <c r="M90" s="79" t="str">
        <f t="shared" si="3"/>
        <v>Kabul Edilebilir Risk</v>
      </c>
      <c r="N90" s="110">
        <v>83</v>
      </c>
      <c r="O90" s="82" t="s">
        <v>342</v>
      </c>
      <c r="P90" s="83" t="s">
        <v>113</v>
      </c>
      <c r="Q90" s="78"/>
    </row>
    <row r="91" spans="1:17" ht="99.95" customHeight="1" thickBot="1" x14ac:dyDescent="0.3">
      <c r="A91" s="127">
        <v>84</v>
      </c>
      <c r="B91" s="103" t="s">
        <v>343</v>
      </c>
      <c r="C91" s="102" t="s">
        <v>27</v>
      </c>
      <c r="D91" s="92" t="s">
        <v>7</v>
      </c>
      <c r="E91" s="93" t="s">
        <v>344</v>
      </c>
      <c r="F91" s="111" t="s">
        <v>345</v>
      </c>
      <c r="G91" s="85" t="s">
        <v>44</v>
      </c>
      <c r="H91" s="96"/>
      <c r="I91" s="48">
        <v>42307</v>
      </c>
      <c r="J91" s="77">
        <v>3</v>
      </c>
      <c r="K91" s="91">
        <v>5</v>
      </c>
      <c r="L91" s="77">
        <f t="shared" si="2"/>
        <v>15</v>
      </c>
      <c r="M91" s="79" t="str">
        <f t="shared" si="3"/>
        <v>Dikkate Değer Risk</v>
      </c>
      <c r="N91" s="110">
        <v>84</v>
      </c>
      <c r="O91" s="82" t="s">
        <v>184</v>
      </c>
      <c r="P91" s="83" t="s">
        <v>113</v>
      </c>
      <c r="Q91" s="78"/>
    </row>
    <row r="92" spans="1:17" ht="99.95" customHeight="1" thickBot="1" x14ac:dyDescent="0.3">
      <c r="A92" s="127">
        <v>85</v>
      </c>
      <c r="B92" s="103" t="s">
        <v>343</v>
      </c>
      <c r="C92" s="102" t="s">
        <v>27</v>
      </c>
      <c r="D92" s="92" t="s">
        <v>7</v>
      </c>
      <c r="E92" s="93" t="s">
        <v>346</v>
      </c>
      <c r="F92" s="111" t="s">
        <v>347</v>
      </c>
      <c r="G92" s="85" t="s">
        <v>50</v>
      </c>
      <c r="H92" s="96"/>
      <c r="I92" s="48">
        <v>42307</v>
      </c>
      <c r="J92" s="77">
        <v>2</v>
      </c>
      <c r="K92" s="91">
        <v>5</v>
      </c>
      <c r="L92" s="77">
        <f t="shared" si="2"/>
        <v>10</v>
      </c>
      <c r="M92" s="79" t="str">
        <f t="shared" si="3"/>
        <v>Dikkate Değer Risk</v>
      </c>
      <c r="N92" s="110">
        <v>85</v>
      </c>
      <c r="O92" s="82" t="s">
        <v>348</v>
      </c>
      <c r="P92" s="83" t="s">
        <v>113</v>
      </c>
      <c r="Q92" s="78"/>
    </row>
    <row r="93" spans="1:17" ht="99.95" customHeight="1" thickBot="1" x14ac:dyDescent="0.3">
      <c r="A93" s="127">
        <v>86</v>
      </c>
      <c r="B93" s="103" t="s">
        <v>343</v>
      </c>
      <c r="C93" s="102" t="s">
        <v>27</v>
      </c>
      <c r="D93" s="92" t="s">
        <v>7</v>
      </c>
      <c r="E93" s="93" t="s">
        <v>73</v>
      </c>
      <c r="F93" s="111" t="s">
        <v>349</v>
      </c>
      <c r="G93" s="85" t="s">
        <v>44</v>
      </c>
      <c r="H93" s="96"/>
      <c r="I93" s="48">
        <v>42307</v>
      </c>
      <c r="J93" s="77">
        <v>2</v>
      </c>
      <c r="K93" s="91">
        <v>5</v>
      </c>
      <c r="L93" s="77">
        <f t="shared" si="2"/>
        <v>10</v>
      </c>
      <c r="M93" s="79" t="str">
        <f t="shared" si="3"/>
        <v>Dikkate Değer Risk</v>
      </c>
      <c r="N93" s="110">
        <v>86</v>
      </c>
      <c r="O93" s="82" t="s">
        <v>350</v>
      </c>
      <c r="P93" s="83" t="s">
        <v>113</v>
      </c>
      <c r="Q93" s="78"/>
    </row>
    <row r="94" spans="1:17" ht="99.95" customHeight="1" thickBot="1" x14ac:dyDescent="0.3">
      <c r="A94" s="127">
        <v>87</v>
      </c>
      <c r="B94" s="103" t="s">
        <v>343</v>
      </c>
      <c r="C94" s="102" t="s">
        <v>27</v>
      </c>
      <c r="D94" s="92" t="s">
        <v>7</v>
      </c>
      <c r="E94" s="93" t="s">
        <v>351</v>
      </c>
      <c r="F94" s="111" t="s">
        <v>352</v>
      </c>
      <c r="G94" s="85" t="s">
        <v>44</v>
      </c>
      <c r="H94" s="96"/>
      <c r="I94" s="48">
        <v>42307</v>
      </c>
      <c r="J94" s="77">
        <v>2</v>
      </c>
      <c r="K94" s="91">
        <v>5</v>
      </c>
      <c r="L94" s="77">
        <f t="shared" si="2"/>
        <v>10</v>
      </c>
      <c r="M94" s="79" t="str">
        <f t="shared" si="3"/>
        <v>Dikkate Değer Risk</v>
      </c>
      <c r="N94" s="110">
        <v>87</v>
      </c>
      <c r="O94" s="82" t="s">
        <v>353</v>
      </c>
      <c r="P94" s="83" t="s">
        <v>113</v>
      </c>
      <c r="Q94" s="78"/>
    </row>
    <row r="95" spans="1:17" ht="99.95" customHeight="1" thickBot="1" x14ac:dyDescent="0.3">
      <c r="A95" s="127">
        <v>88</v>
      </c>
      <c r="B95" s="103" t="s">
        <v>343</v>
      </c>
      <c r="C95" s="102" t="s">
        <v>27</v>
      </c>
      <c r="D95" s="92" t="s">
        <v>7</v>
      </c>
      <c r="E95" s="93" t="s">
        <v>354</v>
      </c>
      <c r="F95" s="111" t="s">
        <v>355</v>
      </c>
      <c r="G95" s="85" t="s">
        <v>44</v>
      </c>
      <c r="H95" s="96"/>
      <c r="I95" s="48">
        <v>42307</v>
      </c>
      <c r="J95" s="77">
        <v>2</v>
      </c>
      <c r="K95" s="91">
        <v>5</v>
      </c>
      <c r="L95" s="77">
        <f t="shared" si="2"/>
        <v>10</v>
      </c>
      <c r="M95" s="79" t="str">
        <f t="shared" si="3"/>
        <v>Dikkate Değer Risk</v>
      </c>
      <c r="N95" s="110">
        <v>88</v>
      </c>
      <c r="O95" s="82" t="s">
        <v>356</v>
      </c>
      <c r="P95" s="83" t="s">
        <v>113</v>
      </c>
      <c r="Q95" s="78"/>
    </row>
    <row r="96" spans="1:17" ht="99.95" customHeight="1" thickBot="1" x14ac:dyDescent="0.3">
      <c r="A96" s="127">
        <v>89</v>
      </c>
      <c r="B96" s="103" t="s">
        <v>343</v>
      </c>
      <c r="C96" s="102" t="s">
        <v>27</v>
      </c>
      <c r="D96" s="92" t="s">
        <v>7</v>
      </c>
      <c r="E96" s="93" t="s">
        <v>73</v>
      </c>
      <c r="F96" s="111" t="s">
        <v>249</v>
      </c>
      <c r="G96" s="85" t="s">
        <v>44</v>
      </c>
      <c r="H96" s="96"/>
      <c r="I96" s="48">
        <v>42307</v>
      </c>
      <c r="J96" s="77">
        <v>2</v>
      </c>
      <c r="K96" s="91">
        <v>5</v>
      </c>
      <c r="L96" s="77">
        <f t="shared" si="2"/>
        <v>10</v>
      </c>
      <c r="M96" s="79" t="str">
        <f t="shared" si="3"/>
        <v>Dikkate Değer Risk</v>
      </c>
      <c r="N96" s="110">
        <v>89</v>
      </c>
      <c r="O96" s="82" t="s">
        <v>357</v>
      </c>
      <c r="P96" s="83" t="s">
        <v>113</v>
      </c>
      <c r="Q96" s="78"/>
    </row>
    <row r="97" spans="1:17" ht="99.95" customHeight="1" thickBot="1" x14ac:dyDescent="0.3">
      <c r="A97" s="127">
        <v>90</v>
      </c>
      <c r="B97" s="103" t="s">
        <v>343</v>
      </c>
      <c r="C97" s="102" t="s">
        <v>27</v>
      </c>
      <c r="D97" s="92" t="s">
        <v>7</v>
      </c>
      <c r="E97" s="93" t="s">
        <v>329</v>
      </c>
      <c r="F97" s="111" t="s">
        <v>358</v>
      </c>
      <c r="G97" s="85" t="s">
        <v>44</v>
      </c>
      <c r="H97" s="96"/>
      <c r="I97" s="48">
        <v>42307</v>
      </c>
      <c r="J97" s="77">
        <v>2</v>
      </c>
      <c r="K97" s="91">
        <v>5</v>
      </c>
      <c r="L97" s="77">
        <f t="shared" si="2"/>
        <v>10</v>
      </c>
      <c r="M97" s="79" t="str">
        <f t="shared" si="3"/>
        <v>Dikkate Değer Risk</v>
      </c>
      <c r="N97" s="110">
        <v>90</v>
      </c>
      <c r="O97" s="82" t="s">
        <v>359</v>
      </c>
      <c r="P97" s="83" t="s">
        <v>113</v>
      </c>
      <c r="Q97" s="78"/>
    </row>
    <row r="98" spans="1:17" ht="99.95" customHeight="1" thickBot="1" x14ac:dyDescent="0.3">
      <c r="A98" s="127">
        <v>91</v>
      </c>
      <c r="B98" s="103" t="s">
        <v>343</v>
      </c>
      <c r="C98" s="102" t="s">
        <v>27</v>
      </c>
      <c r="D98" s="92" t="s">
        <v>7</v>
      </c>
      <c r="E98" s="93" t="s">
        <v>332</v>
      </c>
      <c r="F98" s="111" t="s">
        <v>333</v>
      </c>
      <c r="G98" s="85" t="s">
        <v>28</v>
      </c>
      <c r="H98" s="96"/>
      <c r="I98" s="48">
        <v>42307</v>
      </c>
      <c r="J98" s="77">
        <v>2</v>
      </c>
      <c r="K98" s="91">
        <v>4</v>
      </c>
      <c r="L98" s="77">
        <f t="shared" si="2"/>
        <v>8</v>
      </c>
      <c r="M98" s="79" t="str">
        <f t="shared" si="3"/>
        <v>Dikkate Değer Risk</v>
      </c>
      <c r="N98" s="110">
        <v>91</v>
      </c>
      <c r="O98" s="82" t="s">
        <v>360</v>
      </c>
      <c r="P98" s="83" t="s">
        <v>113</v>
      </c>
      <c r="Q98" s="78"/>
    </row>
    <row r="99" spans="1:17" ht="103.5" customHeight="1" thickBot="1" x14ac:dyDescent="0.3">
      <c r="A99" s="127">
        <v>92</v>
      </c>
      <c r="B99" s="103" t="s">
        <v>343</v>
      </c>
      <c r="C99" s="102" t="s">
        <v>27</v>
      </c>
      <c r="D99" s="92" t="s">
        <v>7</v>
      </c>
      <c r="E99" s="93" t="s">
        <v>198</v>
      </c>
      <c r="F99" s="111" t="s">
        <v>361</v>
      </c>
      <c r="G99" s="85" t="s">
        <v>362</v>
      </c>
      <c r="H99" s="96"/>
      <c r="I99" s="48">
        <v>42307</v>
      </c>
      <c r="J99" s="77">
        <v>2</v>
      </c>
      <c r="K99" s="91">
        <v>3</v>
      </c>
      <c r="L99" s="77">
        <f t="shared" si="2"/>
        <v>6</v>
      </c>
      <c r="M99" s="79" t="str">
        <f t="shared" si="3"/>
        <v>Kabul Edilebilir Risk</v>
      </c>
      <c r="N99" s="110">
        <v>92</v>
      </c>
      <c r="O99" s="82" t="s">
        <v>363</v>
      </c>
      <c r="P99" s="83" t="s">
        <v>113</v>
      </c>
      <c r="Q99" s="78"/>
    </row>
    <row r="100" spans="1:17" ht="99.95" customHeight="1" thickBot="1" x14ac:dyDescent="0.3">
      <c r="A100" s="127">
        <v>93</v>
      </c>
      <c r="B100" s="103" t="s">
        <v>343</v>
      </c>
      <c r="C100" s="102" t="s">
        <v>27</v>
      </c>
      <c r="D100" s="92" t="s">
        <v>7</v>
      </c>
      <c r="E100" s="93" t="s">
        <v>198</v>
      </c>
      <c r="F100" s="111" t="s">
        <v>364</v>
      </c>
      <c r="G100" s="85" t="s">
        <v>362</v>
      </c>
      <c r="H100" s="96"/>
      <c r="I100" s="48">
        <v>42307</v>
      </c>
      <c r="J100" s="77">
        <v>2</v>
      </c>
      <c r="K100" s="91">
        <v>3</v>
      </c>
      <c r="L100" s="77">
        <f t="shared" si="2"/>
        <v>6</v>
      </c>
      <c r="M100" s="79" t="str">
        <f t="shared" si="3"/>
        <v>Kabul Edilebilir Risk</v>
      </c>
      <c r="N100" s="110">
        <v>93</v>
      </c>
      <c r="O100" s="82" t="s">
        <v>365</v>
      </c>
      <c r="P100" s="83" t="s">
        <v>113</v>
      </c>
      <c r="Q100" s="78"/>
    </row>
    <row r="101" spans="1:17" ht="99.95" customHeight="1" thickBot="1" x14ac:dyDescent="0.3">
      <c r="A101" s="127">
        <v>94</v>
      </c>
      <c r="B101" s="103" t="s">
        <v>343</v>
      </c>
      <c r="C101" s="102" t="s">
        <v>27</v>
      </c>
      <c r="D101" s="92" t="s">
        <v>7</v>
      </c>
      <c r="E101" s="93" t="s">
        <v>366</v>
      </c>
      <c r="F101" s="111" t="s">
        <v>367</v>
      </c>
      <c r="G101" s="85" t="s">
        <v>33</v>
      </c>
      <c r="H101" s="96"/>
      <c r="I101" s="48">
        <v>42307</v>
      </c>
      <c r="J101" s="77">
        <v>2</v>
      </c>
      <c r="K101" s="91">
        <v>3</v>
      </c>
      <c r="L101" s="77">
        <f t="shared" si="2"/>
        <v>6</v>
      </c>
      <c r="M101" s="79" t="str">
        <f t="shared" si="3"/>
        <v>Kabul Edilebilir Risk</v>
      </c>
      <c r="N101" s="110">
        <v>94</v>
      </c>
      <c r="O101" s="82" t="s">
        <v>368</v>
      </c>
      <c r="P101" s="83" t="s">
        <v>113</v>
      </c>
      <c r="Q101" s="78"/>
    </row>
    <row r="102" spans="1:17" ht="99.95" customHeight="1" thickBot="1" x14ac:dyDescent="0.3">
      <c r="A102" s="127">
        <v>95</v>
      </c>
      <c r="B102" s="103" t="s">
        <v>343</v>
      </c>
      <c r="C102" s="102" t="s">
        <v>27</v>
      </c>
      <c r="D102" s="92" t="s">
        <v>7</v>
      </c>
      <c r="E102" s="93" t="s">
        <v>369</v>
      </c>
      <c r="F102" s="111" t="s">
        <v>370</v>
      </c>
      <c r="G102" s="85" t="s">
        <v>362</v>
      </c>
      <c r="H102" s="96"/>
      <c r="I102" s="48">
        <v>42307</v>
      </c>
      <c r="J102" s="77">
        <v>2</v>
      </c>
      <c r="K102" s="91">
        <v>3</v>
      </c>
      <c r="L102" s="77">
        <f t="shared" si="2"/>
        <v>6</v>
      </c>
      <c r="M102" s="79" t="str">
        <f t="shared" si="3"/>
        <v>Kabul Edilebilir Risk</v>
      </c>
      <c r="N102" s="110">
        <v>95</v>
      </c>
      <c r="O102" s="82" t="s">
        <v>371</v>
      </c>
      <c r="P102" s="83" t="s">
        <v>113</v>
      </c>
      <c r="Q102" s="78"/>
    </row>
    <row r="103" spans="1:17" ht="99.95" customHeight="1" thickBot="1" x14ac:dyDescent="0.3">
      <c r="A103" s="127">
        <v>96</v>
      </c>
      <c r="B103" s="103" t="s">
        <v>343</v>
      </c>
      <c r="C103" s="102" t="s">
        <v>27</v>
      </c>
      <c r="D103" s="92" t="s">
        <v>7</v>
      </c>
      <c r="E103" s="93" t="s">
        <v>198</v>
      </c>
      <c r="F103" s="111" t="s">
        <v>372</v>
      </c>
      <c r="G103" s="85" t="s">
        <v>362</v>
      </c>
      <c r="H103" s="96"/>
      <c r="I103" s="48">
        <v>42307</v>
      </c>
      <c r="J103" s="77">
        <v>2</v>
      </c>
      <c r="K103" s="91">
        <v>3</v>
      </c>
      <c r="L103" s="77">
        <f t="shared" si="2"/>
        <v>6</v>
      </c>
      <c r="M103" s="79" t="str">
        <f t="shared" si="3"/>
        <v>Kabul Edilebilir Risk</v>
      </c>
      <c r="N103" s="110">
        <v>96</v>
      </c>
      <c r="O103" s="82" t="s">
        <v>373</v>
      </c>
      <c r="P103" s="83" t="s">
        <v>113</v>
      </c>
      <c r="Q103" s="78"/>
    </row>
    <row r="104" spans="1:17" ht="99.95" customHeight="1" thickBot="1" x14ac:dyDescent="0.3">
      <c r="A104" s="127">
        <v>97</v>
      </c>
      <c r="B104" s="103" t="s">
        <v>343</v>
      </c>
      <c r="C104" s="102" t="s">
        <v>27</v>
      </c>
      <c r="D104" s="92" t="s">
        <v>7</v>
      </c>
      <c r="E104" s="93" t="s">
        <v>329</v>
      </c>
      <c r="F104" s="111" t="s">
        <v>374</v>
      </c>
      <c r="G104" s="85" t="s">
        <v>33</v>
      </c>
      <c r="H104" s="96"/>
      <c r="I104" s="48">
        <v>42307</v>
      </c>
      <c r="J104" s="77">
        <v>2</v>
      </c>
      <c r="K104" s="91">
        <v>3</v>
      </c>
      <c r="L104" s="77">
        <f t="shared" si="2"/>
        <v>6</v>
      </c>
      <c r="M104" s="79" t="str">
        <f t="shared" si="3"/>
        <v>Kabul Edilebilir Risk</v>
      </c>
      <c r="N104" s="110">
        <v>97</v>
      </c>
      <c r="O104" s="82" t="s">
        <v>375</v>
      </c>
      <c r="P104" s="83" t="s">
        <v>113</v>
      </c>
      <c r="Q104" s="78"/>
    </row>
    <row r="105" spans="1:17" ht="99.95" customHeight="1" thickBot="1" x14ac:dyDescent="0.3">
      <c r="A105" s="127">
        <v>98</v>
      </c>
      <c r="B105" s="103" t="s">
        <v>343</v>
      </c>
      <c r="C105" s="102" t="s">
        <v>27</v>
      </c>
      <c r="D105" s="92" t="s">
        <v>7</v>
      </c>
      <c r="E105" s="93" t="s">
        <v>329</v>
      </c>
      <c r="F105" s="111" t="s">
        <v>334</v>
      </c>
      <c r="G105" s="85" t="s">
        <v>33</v>
      </c>
      <c r="H105" s="96"/>
      <c r="I105" s="48">
        <v>42307</v>
      </c>
      <c r="J105" s="77">
        <v>2</v>
      </c>
      <c r="K105" s="91">
        <v>3</v>
      </c>
      <c r="L105" s="77">
        <f t="shared" si="2"/>
        <v>6</v>
      </c>
      <c r="M105" s="79" t="str">
        <f t="shared" si="3"/>
        <v>Kabul Edilebilir Risk</v>
      </c>
      <c r="N105" s="110">
        <v>98</v>
      </c>
      <c r="O105" s="82" t="s">
        <v>184</v>
      </c>
      <c r="P105" s="83" t="s">
        <v>113</v>
      </c>
      <c r="Q105" s="78"/>
    </row>
    <row r="106" spans="1:17" ht="99.95" customHeight="1" thickBot="1" x14ac:dyDescent="0.3">
      <c r="A106" s="127">
        <v>99</v>
      </c>
      <c r="B106" s="127" t="s">
        <v>343</v>
      </c>
      <c r="C106" s="102" t="s">
        <v>27</v>
      </c>
      <c r="D106" s="92" t="s">
        <v>7</v>
      </c>
      <c r="E106" s="93" t="s">
        <v>332</v>
      </c>
      <c r="F106" s="111" t="s">
        <v>376</v>
      </c>
      <c r="G106" s="85" t="s">
        <v>28</v>
      </c>
      <c r="H106" s="96" t="s">
        <v>377</v>
      </c>
      <c r="I106" s="48">
        <v>42307</v>
      </c>
      <c r="J106" s="77">
        <v>2</v>
      </c>
      <c r="K106" s="91">
        <v>2</v>
      </c>
      <c r="L106" s="77">
        <f t="shared" si="2"/>
        <v>4</v>
      </c>
      <c r="M106" s="79" t="str">
        <f t="shared" si="3"/>
        <v>Kabul Edilebilir Risk</v>
      </c>
      <c r="N106" s="110">
        <v>99</v>
      </c>
      <c r="O106" s="82"/>
      <c r="P106" s="83" t="s">
        <v>113</v>
      </c>
      <c r="Q106" s="78"/>
    </row>
    <row r="107" spans="1:17" ht="99.95" customHeight="1" thickBot="1" x14ac:dyDescent="0.3">
      <c r="A107" s="127">
        <v>100</v>
      </c>
      <c r="B107" s="127" t="s">
        <v>378</v>
      </c>
      <c r="C107" s="102" t="s">
        <v>27</v>
      </c>
      <c r="D107" s="92" t="s">
        <v>7</v>
      </c>
      <c r="E107" s="93" t="s">
        <v>379</v>
      </c>
      <c r="F107" s="111" t="s">
        <v>380</v>
      </c>
      <c r="G107" s="85" t="s">
        <v>33</v>
      </c>
      <c r="H107" s="96"/>
      <c r="I107" s="48">
        <v>42307</v>
      </c>
      <c r="J107" s="77">
        <v>4</v>
      </c>
      <c r="K107" s="91">
        <v>3</v>
      </c>
      <c r="L107" s="77">
        <f t="shared" si="2"/>
        <v>12</v>
      </c>
      <c r="M107" s="79" t="str">
        <f t="shared" si="3"/>
        <v>Dikkate Değer Risk</v>
      </c>
      <c r="N107" s="110">
        <v>100</v>
      </c>
      <c r="O107" s="82" t="s">
        <v>381</v>
      </c>
      <c r="P107" s="83" t="s">
        <v>113</v>
      </c>
      <c r="Q107" s="78"/>
    </row>
    <row r="108" spans="1:17" ht="105.75" customHeight="1" thickBot="1" x14ac:dyDescent="0.3">
      <c r="A108" s="127">
        <v>101</v>
      </c>
      <c r="B108" s="127" t="s">
        <v>378</v>
      </c>
      <c r="C108" s="102" t="s">
        <v>27</v>
      </c>
      <c r="D108" s="92" t="s">
        <v>7</v>
      </c>
      <c r="E108" s="93" t="s">
        <v>198</v>
      </c>
      <c r="F108" s="111" t="s">
        <v>382</v>
      </c>
      <c r="G108" s="85" t="s">
        <v>33</v>
      </c>
      <c r="H108" s="96"/>
      <c r="I108" s="48">
        <v>42307</v>
      </c>
      <c r="J108" s="77">
        <v>3</v>
      </c>
      <c r="K108" s="91">
        <v>4</v>
      </c>
      <c r="L108" s="77">
        <f t="shared" si="2"/>
        <v>12</v>
      </c>
      <c r="M108" s="79" t="str">
        <f t="shared" si="3"/>
        <v>Dikkate Değer Risk</v>
      </c>
      <c r="N108" s="110">
        <v>101</v>
      </c>
      <c r="O108" s="82" t="s">
        <v>383</v>
      </c>
      <c r="P108" s="83" t="s">
        <v>113</v>
      </c>
      <c r="Q108" s="78"/>
    </row>
    <row r="109" spans="1:17" ht="99.95" customHeight="1" thickBot="1" x14ac:dyDescent="0.3">
      <c r="A109" s="127">
        <v>102</v>
      </c>
      <c r="B109" s="127" t="s">
        <v>378</v>
      </c>
      <c r="C109" s="102" t="s">
        <v>27</v>
      </c>
      <c r="D109" s="92" t="s">
        <v>7</v>
      </c>
      <c r="E109" s="93" t="s">
        <v>198</v>
      </c>
      <c r="F109" s="111" t="s">
        <v>384</v>
      </c>
      <c r="G109" s="85" t="s">
        <v>33</v>
      </c>
      <c r="H109" s="96"/>
      <c r="I109" s="48">
        <v>42307</v>
      </c>
      <c r="J109" s="77">
        <v>3</v>
      </c>
      <c r="K109" s="91">
        <v>4</v>
      </c>
      <c r="L109" s="77">
        <f t="shared" si="2"/>
        <v>12</v>
      </c>
      <c r="M109" s="79" t="str">
        <f t="shared" si="3"/>
        <v>Dikkate Değer Risk</v>
      </c>
      <c r="N109" s="110">
        <v>102</v>
      </c>
      <c r="O109" s="82" t="s">
        <v>385</v>
      </c>
      <c r="P109" s="83" t="s">
        <v>113</v>
      </c>
      <c r="Q109" s="78"/>
    </row>
    <row r="110" spans="1:17" ht="99.95" customHeight="1" thickBot="1" x14ac:dyDescent="0.3">
      <c r="A110" s="127">
        <v>103</v>
      </c>
      <c r="B110" s="127" t="s">
        <v>378</v>
      </c>
      <c r="C110" s="102" t="s">
        <v>27</v>
      </c>
      <c r="D110" s="92" t="s">
        <v>7</v>
      </c>
      <c r="E110" s="93" t="s">
        <v>198</v>
      </c>
      <c r="F110" s="111" t="s">
        <v>386</v>
      </c>
      <c r="G110" s="85" t="s">
        <v>33</v>
      </c>
      <c r="H110" s="96"/>
      <c r="I110" s="48">
        <v>42307</v>
      </c>
      <c r="J110" s="77">
        <v>3</v>
      </c>
      <c r="K110" s="91">
        <v>4</v>
      </c>
      <c r="L110" s="77">
        <f t="shared" si="2"/>
        <v>12</v>
      </c>
      <c r="M110" s="79" t="str">
        <f t="shared" si="3"/>
        <v>Dikkate Değer Risk</v>
      </c>
      <c r="N110" s="110">
        <v>103</v>
      </c>
      <c r="O110" s="82" t="s">
        <v>387</v>
      </c>
      <c r="P110" s="83" t="s">
        <v>113</v>
      </c>
      <c r="Q110" s="78"/>
    </row>
    <row r="111" spans="1:17" ht="99.95" customHeight="1" thickBot="1" x14ac:dyDescent="0.3">
      <c r="A111" s="127">
        <v>104</v>
      </c>
      <c r="B111" s="127" t="s">
        <v>378</v>
      </c>
      <c r="C111" s="102" t="s">
        <v>27</v>
      </c>
      <c r="D111" s="92" t="s">
        <v>7</v>
      </c>
      <c r="E111" s="93" t="s">
        <v>388</v>
      </c>
      <c r="F111" s="111" t="s">
        <v>389</v>
      </c>
      <c r="G111" s="85" t="s">
        <v>44</v>
      </c>
      <c r="H111" s="96"/>
      <c r="I111" s="48">
        <v>42307</v>
      </c>
      <c r="J111" s="77">
        <v>2</v>
      </c>
      <c r="K111" s="91">
        <v>5</v>
      </c>
      <c r="L111" s="77">
        <f t="shared" si="2"/>
        <v>10</v>
      </c>
      <c r="M111" s="79" t="str">
        <f t="shared" si="3"/>
        <v>Dikkate Değer Risk</v>
      </c>
      <c r="N111" s="110">
        <v>104</v>
      </c>
      <c r="O111" s="82" t="s">
        <v>390</v>
      </c>
      <c r="P111" s="83" t="s">
        <v>113</v>
      </c>
      <c r="Q111" s="78"/>
    </row>
    <row r="112" spans="1:17" ht="99.95" customHeight="1" thickBot="1" x14ac:dyDescent="0.3">
      <c r="A112" s="127">
        <v>105</v>
      </c>
      <c r="B112" s="127" t="s">
        <v>378</v>
      </c>
      <c r="C112" s="102" t="s">
        <v>27</v>
      </c>
      <c r="D112" s="92" t="s">
        <v>7</v>
      </c>
      <c r="E112" s="93" t="s">
        <v>391</v>
      </c>
      <c r="F112" s="111" t="s">
        <v>392</v>
      </c>
      <c r="G112" s="85" t="s">
        <v>44</v>
      </c>
      <c r="H112" s="96"/>
      <c r="I112" s="48">
        <v>42307</v>
      </c>
      <c r="J112" s="77">
        <v>2</v>
      </c>
      <c r="K112" s="91">
        <v>5</v>
      </c>
      <c r="L112" s="77">
        <f t="shared" si="2"/>
        <v>10</v>
      </c>
      <c r="M112" s="79" t="str">
        <f t="shared" si="3"/>
        <v>Dikkate Değer Risk</v>
      </c>
      <c r="N112" s="110">
        <v>105</v>
      </c>
      <c r="O112" s="82" t="s">
        <v>393</v>
      </c>
      <c r="P112" s="83" t="s">
        <v>113</v>
      </c>
      <c r="Q112" s="78"/>
    </row>
    <row r="113" spans="1:17" ht="99.95" customHeight="1" thickBot="1" x14ac:dyDescent="0.3">
      <c r="A113" s="127">
        <v>106</v>
      </c>
      <c r="B113" s="127" t="s">
        <v>378</v>
      </c>
      <c r="C113" s="102" t="s">
        <v>27</v>
      </c>
      <c r="D113" s="92" t="s">
        <v>7</v>
      </c>
      <c r="E113" s="93" t="s">
        <v>73</v>
      </c>
      <c r="F113" s="111" t="s">
        <v>394</v>
      </c>
      <c r="G113" s="85" t="s">
        <v>33</v>
      </c>
      <c r="H113" s="96"/>
      <c r="I113" s="48">
        <v>42307</v>
      </c>
      <c r="J113" s="77">
        <v>3</v>
      </c>
      <c r="K113" s="91">
        <v>3</v>
      </c>
      <c r="L113" s="77">
        <f t="shared" si="2"/>
        <v>9</v>
      </c>
      <c r="M113" s="79" t="str">
        <f t="shared" si="3"/>
        <v>Dikkate Değer Risk</v>
      </c>
      <c r="N113" s="110">
        <v>106</v>
      </c>
      <c r="O113" s="82" t="s">
        <v>395</v>
      </c>
      <c r="P113" s="83" t="s">
        <v>113</v>
      </c>
      <c r="Q113" s="78"/>
    </row>
    <row r="114" spans="1:17" ht="99.95" customHeight="1" thickBot="1" x14ac:dyDescent="0.3">
      <c r="A114" s="127">
        <v>107</v>
      </c>
      <c r="B114" s="127" t="s">
        <v>378</v>
      </c>
      <c r="C114" s="102" t="s">
        <v>27</v>
      </c>
      <c r="D114" s="92" t="s">
        <v>7</v>
      </c>
      <c r="E114" s="93" t="s">
        <v>198</v>
      </c>
      <c r="F114" s="111" t="s">
        <v>396</v>
      </c>
      <c r="G114" s="85" t="s">
        <v>33</v>
      </c>
      <c r="H114" s="96"/>
      <c r="I114" s="48">
        <v>42307</v>
      </c>
      <c r="J114" s="77">
        <v>3</v>
      </c>
      <c r="K114" s="91">
        <v>3</v>
      </c>
      <c r="L114" s="77">
        <f t="shared" si="2"/>
        <v>9</v>
      </c>
      <c r="M114" s="79" t="str">
        <f t="shared" si="3"/>
        <v>Dikkate Değer Risk</v>
      </c>
      <c r="N114" s="110">
        <v>107</v>
      </c>
      <c r="O114" s="82" t="s">
        <v>397</v>
      </c>
      <c r="P114" s="83" t="s">
        <v>113</v>
      </c>
      <c r="Q114" s="78"/>
    </row>
    <row r="115" spans="1:17" ht="99.95" customHeight="1" thickBot="1" x14ac:dyDescent="0.3">
      <c r="A115" s="127">
        <v>108</v>
      </c>
      <c r="B115" s="127" t="s">
        <v>378</v>
      </c>
      <c r="C115" s="102" t="s">
        <v>27</v>
      </c>
      <c r="D115" s="92" t="s">
        <v>7</v>
      </c>
      <c r="E115" s="93" t="s">
        <v>214</v>
      </c>
      <c r="F115" s="111" t="s">
        <v>398</v>
      </c>
      <c r="G115" s="85" t="s">
        <v>33</v>
      </c>
      <c r="H115" s="96"/>
      <c r="I115" s="48">
        <v>42307</v>
      </c>
      <c r="J115" s="77">
        <v>2</v>
      </c>
      <c r="K115" s="91">
        <v>3</v>
      </c>
      <c r="L115" s="77">
        <f t="shared" si="2"/>
        <v>6</v>
      </c>
      <c r="M115" s="79" t="str">
        <f t="shared" si="3"/>
        <v>Kabul Edilebilir Risk</v>
      </c>
      <c r="N115" s="110">
        <v>108</v>
      </c>
      <c r="O115" s="82" t="s">
        <v>399</v>
      </c>
      <c r="P115" s="83" t="s">
        <v>113</v>
      </c>
      <c r="Q115" s="78"/>
    </row>
    <row r="116" spans="1:17" ht="99.95" customHeight="1" thickBot="1" x14ac:dyDescent="0.3">
      <c r="A116" s="127">
        <v>109</v>
      </c>
      <c r="B116" s="127" t="s">
        <v>400</v>
      </c>
      <c r="C116" s="102" t="s">
        <v>27</v>
      </c>
      <c r="D116" s="92" t="s">
        <v>7</v>
      </c>
      <c r="E116" s="93" t="s">
        <v>73</v>
      </c>
      <c r="F116" s="111" t="s">
        <v>401</v>
      </c>
      <c r="G116" s="85" t="s">
        <v>50</v>
      </c>
      <c r="H116" s="96"/>
      <c r="I116" s="48">
        <v>42307</v>
      </c>
      <c r="J116" s="77">
        <v>3</v>
      </c>
      <c r="K116" s="91">
        <v>5</v>
      </c>
      <c r="L116" s="77">
        <f t="shared" si="2"/>
        <v>15</v>
      </c>
      <c r="M116" s="79" t="str">
        <f t="shared" si="3"/>
        <v>Dikkate Değer Risk</v>
      </c>
      <c r="N116" s="110">
        <v>109</v>
      </c>
      <c r="O116" s="82" t="s">
        <v>402</v>
      </c>
      <c r="P116" s="83" t="s">
        <v>113</v>
      </c>
      <c r="Q116" s="78"/>
    </row>
    <row r="117" spans="1:17" ht="99.95" customHeight="1" thickBot="1" x14ac:dyDescent="0.3">
      <c r="A117" s="127">
        <v>110</v>
      </c>
      <c r="B117" s="127" t="s">
        <v>400</v>
      </c>
      <c r="C117" s="102" t="s">
        <v>27</v>
      </c>
      <c r="D117" s="92" t="s">
        <v>7</v>
      </c>
      <c r="E117" s="93" t="s">
        <v>73</v>
      </c>
      <c r="F117" s="111" t="s">
        <v>403</v>
      </c>
      <c r="G117" s="85" t="s">
        <v>44</v>
      </c>
      <c r="H117" s="96"/>
      <c r="I117" s="48">
        <v>42307</v>
      </c>
      <c r="J117" s="77">
        <v>3</v>
      </c>
      <c r="K117" s="77">
        <v>5</v>
      </c>
      <c r="L117" s="77">
        <f t="shared" si="2"/>
        <v>15</v>
      </c>
      <c r="M117" s="79" t="str">
        <f t="shared" si="3"/>
        <v>Dikkate Değer Risk</v>
      </c>
      <c r="N117" s="110">
        <v>110</v>
      </c>
      <c r="O117" s="116" t="s">
        <v>404</v>
      </c>
      <c r="P117" s="83" t="s">
        <v>113</v>
      </c>
      <c r="Q117" s="78"/>
    </row>
    <row r="118" spans="1:17" ht="99.95" customHeight="1" thickBot="1" x14ac:dyDescent="0.3">
      <c r="A118" s="127">
        <v>111</v>
      </c>
      <c r="B118" s="127" t="s">
        <v>400</v>
      </c>
      <c r="C118" s="102" t="s">
        <v>27</v>
      </c>
      <c r="D118" s="92" t="s">
        <v>7</v>
      </c>
      <c r="E118" s="93" t="s">
        <v>73</v>
      </c>
      <c r="F118" s="111" t="s">
        <v>405</v>
      </c>
      <c r="G118" s="85" t="s">
        <v>50</v>
      </c>
      <c r="H118" s="96" t="s">
        <v>406</v>
      </c>
      <c r="I118" s="48">
        <v>42307</v>
      </c>
      <c r="J118" s="77">
        <v>3</v>
      </c>
      <c r="K118" s="91">
        <v>5</v>
      </c>
      <c r="L118" s="77">
        <f t="shared" si="2"/>
        <v>15</v>
      </c>
      <c r="M118" s="79" t="str">
        <f t="shared" si="3"/>
        <v>Dikkate Değer Risk</v>
      </c>
      <c r="N118" s="110">
        <v>111</v>
      </c>
      <c r="O118" s="82"/>
      <c r="P118" s="83" t="s">
        <v>113</v>
      </c>
      <c r="Q118" s="78"/>
    </row>
    <row r="119" spans="1:17" ht="99.95" customHeight="1" thickBot="1" x14ac:dyDescent="0.3">
      <c r="A119" s="127">
        <v>112</v>
      </c>
      <c r="B119" s="127" t="s">
        <v>400</v>
      </c>
      <c r="C119" s="102" t="s">
        <v>27</v>
      </c>
      <c r="D119" s="92" t="s">
        <v>7</v>
      </c>
      <c r="E119" s="93" t="s">
        <v>73</v>
      </c>
      <c r="F119" s="111" t="s">
        <v>407</v>
      </c>
      <c r="G119" s="85" t="s">
        <v>50</v>
      </c>
      <c r="H119" s="96"/>
      <c r="I119" s="48">
        <v>42307</v>
      </c>
      <c r="J119" s="77">
        <v>3</v>
      </c>
      <c r="K119" s="91">
        <v>5</v>
      </c>
      <c r="L119" s="77">
        <f t="shared" si="2"/>
        <v>15</v>
      </c>
      <c r="M119" s="79" t="str">
        <f t="shared" si="3"/>
        <v>Dikkate Değer Risk</v>
      </c>
      <c r="N119" s="110">
        <v>112</v>
      </c>
      <c r="O119" s="82" t="s">
        <v>408</v>
      </c>
      <c r="P119" s="83" t="s">
        <v>113</v>
      </c>
      <c r="Q119" s="78"/>
    </row>
    <row r="120" spans="1:17" ht="99.95" customHeight="1" thickBot="1" x14ac:dyDescent="0.3">
      <c r="A120" s="127">
        <v>113</v>
      </c>
      <c r="B120" s="127" t="s">
        <v>400</v>
      </c>
      <c r="C120" s="102" t="s">
        <v>27</v>
      </c>
      <c r="D120" s="10" t="s">
        <v>7</v>
      </c>
      <c r="E120" s="61" t="s">
        <v>73</v>
      </c>
      <c r="F120" s="90" t="s">
        <v>409</v>
      </c>
      <c r="G120" s="84" t="s">
        <v>44</v>
      </c>
      <c r="H120" s="94"/>
      <c r="I120" s="48">
        <v>42307</v>
      </c>
      <c r="J120" s="3">
        <v>2</v>
      </c>
      <c r="K120" s="4">
        <v>5</v>
      </c>
      <c r="L120" s="3">
        <f t="shared" si="2"/>
        <v>10</v>
      </c>
      <c r="M120" s="2" t="str">
        <f t="shared" si="3"/>
        <v>Dikkate Değer Risk</v>
      </c>
      <c r="N120" s="110">
        <v>113</v>
      </c>
      <c r="O120" s="80" t="s">
        <v>250</v>
      </c>
      <c r="P120" s="83" t="s">
        <v>113</v>
      </c>
      <c r="Q120" s="76"/>
    </row>
    <row r="121" spans="1:17" ht="99.95" customHeight="1" thickBot="1" x14ac:dyDescent="0.3">
      <c r="A121" s="127">
        <v>114</v>
      </c>
      <c r="B121" s="127" t="s">
        <v>400</v>
      </c>
      <c r="C121" s="102" t="s">
        <v>27</v>
      </c>
      <c r="D121" s="10" t="s">
        <v>7</v>
      </c>
      <c r="E121" s="61" t="s">
        <v>410</v>
      </c>
      <c r="F121" s="118" t="s">
        <v>411</v>
      </c>
      <c r="G121" s="84" t="s">
        <v>33</v>
      </c>
      <c r="H121" s="120"/>
      <c r="I121" s="48">
        <v>42307</v>
      </c>
      <c r="J121" s="121">
        <v>3</v>
      </c>
      <c r="K121" s="124">
        <v>3</v>
      </c>
      <c r="L121" s="121">
        <f t="shared" si="2"/>
        <v>9</v>
      </c>
      <c r="M121" s="126" t="str">
        <f t="shared" si="3"/>
        <v>Dikkate Değer Risk</v>
      </c>
      <c r="N121" s="110">
        <v>114</v>
      </c>
      <c r="O121" s="80" t="s">
        <v>412</v>
      </c>
      <c r="P121" s="83" t="s">
        <v>113</v>
      </c>
      <c r="Q121" s="123"/>
    </row>
    <row r="122" spans="1:17" ht="99.95" customHeight="1" thickBot="1" x14ac:dyDescent="0.3">
      <c r="A122" s="127">
        <v>115</v>
      </c>
      <c r="B122" s="127" t="s">
        <v>400</v>
      </c>
      <c r="C122" s="102" t="s">
        <v>27</v>
      </c>
      <c r="D122" s="10" t="s">
        <v>7</v>
      </c>
      <c r="E122" s="61" t="s">
        <v>413</v>
      </c>
      <c r="F122" s="118" t="s">
        <v>414</v>
      </c>
      <c r="G122" s="119" t="s">
        <v>33</v>
      </c>
      <c r="H122" s="120"/>
      <c r="I122" s="48">
        <v>42307</v>
      </c>
      <c r="J122" s="121">
        <v>3</v>
      </c>
      <c r="K122" s="121">
        <v>3</v>
      </c>
      <c r="L122" s="121">
        <f t="shared" si="2"/>
        <v>9</v>
      </c>
      <c r="M122" s="126" t="str">
        <f t="shared" si="3"/>
        <v>Dikkate Değer Risk</v>
      </c>
      <c r="N122" s="110">
        <v>115</v>
      </c>
      <c r="O122" s="81" t="s">
        <v>415</v>
      </c>
      <c r="P122" s="83" t="s">
        <v>113</v>
      </c>
      <c r="Q122" s="123"/>
    </row>
    <row r="123" spans="1:17" ht="99.95" customHeight="1" thickBot="1" x14ac:dyDescent="0.3">
      <c r="A123" s="127">
        <v>116</v>
      </c>
      <c r="B123" s="127" t="s">
        <v>400</v>
      </c>
      <c r="C123" s="102" t="s">
        <v>27</v>
      </c>
      <c r="D123" s="10" t="s">
        <v>7</v>
      </c>
      <c r="E123" s="117" t="s">
        <v>73</v>
      </c>
      <c r="F123" s="118" t="s">
        <v>416</v>
      </c>
      <c r="G123" s="119" t="s">
        <v>33</v>
      </c>
      <c r="H123" s="120"/>
      <c r="I123" s="48">
        <v>42307</v>
      </c>
      <c r="J123" s="121">
        <v>3</v>
      </c>
      <c r="K123" s="121">
        <v>3</v>
      </c>
      <c r="L123" s="121">
        <f t="shared" si="2"/>
        <v>9</v>
      </c>
      <c r="M123" s="126" t="str">
        <f t="shared" si="3"/>
        <v>Dikkate Değer Risk</v>
      </c>
      <c r="N123" s="110">
        <v>116</v>
      </c>
      <c r="O123" s="81" t="s">
        <v>417</v>
      </c>
      <c r="P123" s="83" t="s">
        <v>113</v>
      </c>
      <c r="Q123" s="123"/>
    </row>
    <row r="124" spans="1:17" ht="99.95" customHeight="1" thickBot="1" x14ac:dyDescent="0.3">
      <c r="A124" s="127">
        <v>117</v>
      </c>
      <c r="B124" s="127" t="s">
        <v>400</v>
      </c>
      <c r="C124" s="102" t="s">
        <v>27</v>
      </c>
      <c r="D124" s="10" t="s">
        <v>7</v>
      </c>
      <c r="E124" s="117" t="s">
        <v>418</v>
      </c>
      <c r="F124" s="118" t="s">
        <v>419</v>
      </c>
      <c r="G124" s="119" t="s">
        <v>28</v>
      </c>
      <c r="H124" s="120"/>
      <c r="I124" s="48">
        <v>42307</v>
      </c>
      <c r="J124" s="121">
        <v>3</v>
      </c>
      <c r="K124" s="121">
        <v>3</v>
      </c>
      <c r="L124" s="121">
        <f t="shared" si="2"/>
        <v>9</v>
      </c>
      <c r="M124" s="126" t="str">
        <f t="shared" si="3"/>
        <v>Dikkate Değer Risk</v>
      </c>
      <c r="N124" s="110">
        <v>117</v>
      </c>
      <c r="O124" s="81" t="s">
        <v>420</v>
      </c>
      <c r="P124" s="83" t="s">
        <v>113</v>
      </c>
      <c r="Q124" s="123"/>
    </row>
    <row r="125" spans="1:17" ht="99.95" customHeight="1" thickBot="1" x14ac:dyDescent="0.3">
      <c r="A125" s="127">
        <v>118</v>
      </c>
      <c r="B125" s="127" t="s">
        <v>400</v>
      </c>
      <c r="C125" s="102" t="s">
        <v>27</v>
      </c>
      <c r="D125" s="92" t="s">
        <v>7</v>
      </c>
      <c r="E125" s="93" t="s">
        <v>297</v>
      </c>
      <c r="F125" s="118" t="s">
        <v>421</v>
      </c>
      <c r="G125" s="119" t="s">
        <v>28</v>
      </c>
      <c r="H125" s="120"/>
      <c r="I125" s="48">
        <v>42307</v>
      </c>
      <c r="J125" s="121">
        <v>3</v>
      </c>
      <c r="K125" s="121">
        <v>3</v>
      </c>
      <c r="L125" s="121">
        <f t="shared" si="2"/>
        <v>9</v>
      </c>
      <c r="M125" s="126" t="str">
        <f t="shared" si="3"/>
        <v>Dikkate Değer Risk</v>
      </c>
      <c r="N125" s="110">
        <v>118</v>
      </c>
      <c r="O125" s="81" t="s">
        <v>422</v>
      </c>
      <c r="P125" s="83" t="s">
        <v>113</v>
      </c>
      <c r="Q125" s="123"/>
    </row>
    <row r="126" spans="1:17" ht="99.95" customHeight="1" thickBot="1" x14ac:dyDescent="0.3">
      <c r="A126" s="127">
        <v>119</v>
      </c>
      <c r="B126" s="127" t="s">
        <v>400</v>
      </c>
      <c r="C126" s="102" t="s">
        <v>27</v>
      </c>
      <c r="D126" s="92" t="s">
        <v>7</v>
      </c>
      <c r="E126" s="93" t="s">
        <v>423</v>
      </c>
      <c r="F126" s="111" t="s">
        <v>424</v>
      </c>
      <c r="G126" s="85" t="s">
        <v>33</v>
      </c>
      <c r="H126" s="96"/>
      <c r="I126" s="48">
        <v>42307</v>
      </c>
      <c r="J126" s="77">
        <v>2</v>
      </c>
      <c r="K126" s="91">
        <v>3</v>
      </c>
      <c r="L126" s="77">
        <f t="shared" si="2"/>
        <v>6</v>
      </c>
      <c r="M126" s="79" t="str">
        <f t="shared" si="3"/>
        <v>Kabul Edilebilir Risk</v>
      </c>
      <c r="N126" s="110">
        <v>119</v>
      </c>
      <c r="O126" s="82" t="s">
        <v>425</v>
      </c>
      <c r="P126" s="83" t="s">
        <v>113</v>
      </c>
      <c r="Q126" s="78"/>
    </row>
    <row r="127" spans="1:17" ht="99.95" customHeight="1" thickBot="1" x14ac:dyDescent="0.3">
      <c r="A127" s="127">
        <v>120</v>
      </c>
      <c r="B127" s="127" t="s">
        <v>400</v>
      </c>
      <c r="C127" s="102" t="s">
        <v>27</v>
      </c>
      <c r="D127" s="92" t="s">
        <v>7</v>
      </c>
      <c r="E127" s="93" t="s">
        <v>426</v>
      </c>
      <c r="F127" s="111" t="s">
        <v>427</v>
      </c>
      <c r="G127" s="85" t="s">
        <v>33</v>
      </c>
      <c r="H127" s="96"/>
      <c r="I127" s="48">
        <v>42307</v>
      </c>
      <c r="J127" s="77">
        <v>2</v>
      </c>
      <c r="K127" s="91">
        <v>3</v>
      </c>
      <c r="L127" s="77">
        <f t="shared" si="2"/>
        <v>6</v>
      </c>
      <c r="M127" s="79" t="str">
        <f t="shared" si="3"/>
        <v>Kabul Edilebilir Risk</v>
      </c>
      <c r="N127" s="110">
        <v>120</v>
      </c>
      <c r="O127" s="82" t="s">
        <v>428</v>
      </c>
      <c r="P127" s="83" t="s">
        <v>113</v>
      </c>
      <c r="Q127" s="78"/>
    </row>
    <row r="128" spans="1:17" ht="99.95" customHeight="1" thickBot="1" x14ac:dyDescent="0.3">
      <c r="A128" s="127">
        <v>121</v>
      </c>
      <c r="B128" s="127" t="s">
        <v>400</v>
      </c>
      <c r="C128" s="102" t="s">
        <v>27</v>
      </c>
      <c r="D128" s="92" t="s">
        <v>7</v>
      </c>
      <c r="E128" s="93" t="s">
        <v>300</v>
      </c>
      <c r="F128" s="111" t="s">
        <v>301</v>
      </c>
      <c r="G128" s="85" t="s">
        <v>33</v>
      </c>
      <c r="H128" s="96"/>
      <c r="I128" s="48">
        <v>42307</v>
      </c>
      <c r="J128" s="77">
        <v>2</v>
      </c>
      <c r="K128" s="77">
        <v>3</v>
      </c>
      <c r="L128" s="77">
        <f t="shared" si="2"/>
        <v>6</v>
      </c>
      <c r="M128" s="79" t="str">
        <f t="shared" si="3"/>
        <v>Kabul Edilebilir Risk</v>
      </c>
      <c r="N128" s="110">
        <v>121</v>
      </c>
      <c r="O128" s="116" t="s">
        <v>302</v>
      </c>
      <c r="P128" s="83" t="s">
        <v>113</v>
      </c>
      <c r="Q128" s="78"/>
    </row>
    <row r="129" spans="1:17" ht="99.95" customHeight="1" thickBot="1" x14ac:dyDescent="0.3">
      <c r="A129" s="127">
        <v>122</v>
      </c>
      <c r="B129" s="127" t="s">
        <v>429</v>
      </c>
      <c r="C129" s="102" t="s">
        <v>27</v>
      </c>
      <c r="D129" s="92" t="s">
        <v>7</v>
      </c>
      <c r="E129" s="93" t="s">
        <v>73</v>
      </c>
      <c r="F129" s="111" t="s">
        <v>430</v>
      </c>
      <c r="G129" s="85" t="s">
        <v>50</v>
      </c>
      <c r="H129" s="96"/>
      <c r="I129" s="48">
        <v>42307</v>
      </c>
      <c r="J129" s="77">
        <v>3</v>
      </c>
      <c r="K129" s="91">
        <v>5</v>
      </c>
      <c r="L129" s="77">
        <f t="shared" si="2"/>
        <v>15</v>
      </c>
      <c r="M129" s="79" t="str">
        <f t="shared" si="3"/>
        <v>Dikkate Değer Risk</v>
      </c>
      <c r="N129" s="110">
        <v>122</v>
      </c>
      <c r="O129" s="82" t="s">
        <v>431</v>
      </c>
      <c r="P129" s="83" t="s">
        <v>113</v>
      </c>
      <c r="Q129" s="78"/>
    </row>
    <row r="130" spans="1:17" ht="99.95" customHeight="1" thickBot="1" x14ac:dyDescent="0.3">
      <c r="A130" s="127">
        <v>123</v>
      </c>
      <c r="B130" s="127" t="s">
        <v>429</v>
      </c>
      <c r="C130" s="102" t="s">
        <v>27</v>
      </c>
      <c r="D130" s="112" t="s">
        <v>7</v>
      </c>
      <c r="E130" s="113" t="s">
        <v>181</v>
      </c>
      <c r="F130" s="128" t="s">
        <v>432</v>
      </c>
      <c r="G130" s="85" t="s">
        <v>44</v>
      </c>
      <c r="H130" s="129"/>
      <c r="I130" s="48">
        <v>42307</v>
      </c>
      <c r="J130" s="77">
        <v>3</v>
      </c>
      <c r="K130" s="91">
        <v>5</v>
      </c>
      <c r="L130" s="77">
        <f t="shared" si="2"/>
        <v>15</v>
      </c>
      <c r="M130" s="79" t="str">
        <f t="shared" si="3"/>
        <v>Dikkate Değer Risk</v>
      </c>
      <c r="N130" s="110">
        <v>123</v>
      </c>
      <c r="O130" s="82" t="s">
        <v>433</v>
      </c>
      <c r="P130" s="83" t="s">
        <v>113</v>
      </c>
      <c r="Q130" s="78"/>
    </row>
    <row r="131" spans="1:17" ht="99.95" customHeight="1" thickBot="1" x14ac:dyDescent="0.3">
      <c r="A131" s="127">
        <v>124</v>
      </c>
      <c r="B131" s="127" t="s">
        <v>429</v>
      </c>
      <c r="C131" s="102" t="s">
        <v>27</v>
      </c>
      <c r="D131" s="92" t="s">
        <v>7</v>
      </c>
      <c r="E131" s="93" t="s">
        <v>73</v>
      </c>
      <c r="F131" s="111" t="s">
        <v>434</v>
      </c>
      <c r="G131" s="85" t="s">
        <v>44</v>
      </c>
      <c r="H131" s="96"/>
      <c r="I131" s="48">
        <v>42307</v>
      </c>
      <c r="J131" s="77">
        <v>3</v>
      </c>
      <c r="K131" s="77">
        <v>5</v>
      </c>
      <c r="L131" s="77">
        <f t="shared" si="2"/>
        <v>15</v>
      </c>
      <c r="M131" s="79" t="str">
        <f t="shared" si="3"/>
        <v>Dikkate Değer Risk</v>
      </c>
      <c r="N131" s="110">
        <v>124</v>
      </c>
      <c r="O131" s="82" t="s">
        <v>435</v>
      </c>
      <c r="P131" s="83" t="s">
        <v>113</v>
      </c>
      <c r="Q131" s="78"/>
    </row>
    <row r="132" spans="1:17" ht="99.95" customHeight="1" thickBot="1" x14ac:dyDescent="0.3">
      <c r="A132" s="127">
        <v>125</v>
      </c>
      <c r="B132" s="127" t="s">
        <v>429</v>
      </c>
      <c r="C132" s="102" t="s">
        <v>27</v>
      </c>
      <c r="D132" s="92" t="s">
        <v>7</v>
      </c>
      <c r="E132" s="93" t="s">
        <v>436</v>
      </c>
      <c r="F132" s="111" t="s">
        <v>437</v>
      </c>
      <c r="G132" s="85" t="s">
        <v>33</v>
      </c>
      <c r="H132" s="96"/>
      <c r="I132" s="48">
        <v>42307</v>
      </c>
      <c r="J132" s="77">
        <v>4</v>
      </c>
      <c r="K132" s="91">
        <v>3</v>
      </c>
      <c r="L132" s="77">
        <f t="shared" si="2"/>
        <v>12</v>
      </c>
      <c r="M132" s="79" t="str">
        <f t="shared" si="3"/>
        <v>Dikkate Değer Risk</v>
      </c>
      <c r="N132" s="110">
        <v>125</v>
      </c>
      <c r="O132" s="82" t="s">
        <v>438</v>
      </c>
      <c r="P132" s="83" t="s">
        <v>113</v>
      </c>
      <c r="Q132" s="78"/>
    </row>
    <row r="133" spans="1:17" ht="99.95" customHeight="1" thickBot="1" x14ac:dyDescent="0.3">
      <c r="A133" s="127">
        <v>126</v>
      </c>
      <c r="B133" s="127" t="s">
        <v>429</v>
      </c>
      <c r="C133" s="102" t="s">
        <v>27</v>
      </c>
      <c r="D133" s="92" t="s">
        <v>7</v>
      </c>
      <c r="E133" s="93" t="s">
        <v>439</v>
      </c>
      <c r="F133" s="111" t="s">
        <v>440</v>
      </c>
      <c r="G133" s="85" t="s">
        <v>33</v>
      </c>
      <c r="H133" s="96"/>
      <c r="I133" s="48">
        <v>42307</v>
      </c>
      <c r="J133" s="77">
        <v>4</v>
      </c>
      <c r="K133" s="77">
        <v>3</v>
      </c>
      <c r="L133" s="77">
        <f t="shared" si="2"/>
        <v>12</v>
      </c>
      <c r="M133" s="79" t="str">
        <f t="shared" si="3"/>
        <v>Dikkate Değer Risk</v>
      </c>
      <c r="N133" s="110">
        <v>126</v>
      </c>
      <c r="O133" s="116" t="s">
        <v>184</v>
      </c>
      <c r="P133" s="83" t="s">
        <v>113</v>
      </c>
      <c r="Q133" s="78"/>
    </row>
    <row r="134" spans="1:17" ht="99.95" customHeight="1" thickBot="1" x14ac:dyDescent="0.3">
      <c r="A134" s="127">
        <v>127</v>
      </c>
      <c r="B134" s="127" t="s">
        <v>429</v>
      </c>
      <c r="C134" s="102" t="s">
        <v>27</v>
      </c>
      <c r="D134" s="112" t="s">
        <v>7</v>
      </c>
      <c r="E134" s="113" t="s">
        <v>67</v>
      </c>
      <c r="F134" s="128" t="s">
        <v>1</v>
      </c>
      <c r="G134" s="85" t="s">
        <v>44</v>
      </c>
      <c r="H134" s="96"/>
      <c r="I134" s="48">
        <v>42307</v>
      </c>
      <c r="J134" s="77">
        <v>2</v>
      </c>
      <c r="K134" s="91">
        <v>5</v>
      </c>
      <c r="L134" s="77">
        <f t="shared" si="2"/>
        <v>10</v>
      </c>
      <c r="M134" s="79" t="str">
        <f t="shared" si="3"/>
        <v>Dikkate Değer Risk</v>
      </c>
      <c r="N134" s="110">
        <v>127</v>
      </c>
      <c r="O134" s="82" t="s">
        <v>5</v>
      </c>
      <c r="P134" s="83" t="s">
        <v>113</v>
      </c>
      <c r="Q134" s="78"/>
    </row>
    <row r="135" spans="1:17" ht="99.95" customHeight="1" thickBot="1" x14ac:dyDescent="0.3">
      <c r="A135" s="127">
        <v>128</v>
      </c>
      <c r="B135" s="127" t="s">
        <v>429</v>
      </c>
      <c r="C135" s="102" t="s">
        <v>27</v>
      </c>
      <c r="D135" s="92" t="s">
        <v>7</v>
      </c>
      <c r="E135" s="93" t="s">
        <v>73</v>
      </c>
      <c r="F135" s="111" t="s">
        <v>249</v>
      </c>
      <c r="G135" s="85" t="s">
        <v>44</v>
      </c>
      <c r="H135" s="96"/>
      <c r="I135" s="48">
        <v>42307</v>
      </c>
      <c r="J135" s="77">
        <v>2</v>
      </c>
      <c r="K135" s="91">
        <v>5</v>
      </c>
      <c r="L135" s="77">
        <f t="shared" si="2"/>
        <v>10</v>
      </c>
      <c r="M135" s="79" t="str">
        <f t="shared" si="3"/>
        <v>Dikkate Değer Risk</v>
      </c>
      <c r="N135" s="110">
        <v>128</v>
      </c>
      <c r="O135" s="82" t="s">
        <v>250</v>
      </c>
      <c r="P135" s="83" t="s">
        <v>113</v>
      </c>
      <c r="Q135" s="78"/>
    </row>
    <row r="136" spans="1:17" ht="99.95" customHeight="1" thickBot="1" x14ac:dyDescent="0.3">
      <c r="A136" s="127">
        <v>129</v>
      </c>
      <c r="B136" s="127" t="s">
        <v>429</v>
      </c>
      <c r="C136" s="102" t="s">
        <v>27</v>
      </c>
      <c r="D136" s="92" t="s">
        <v>7</v>
      </c>
      <c r="E136" s="93" t="s">
        <v>303</v>
      </c>
      <c r="F136" s="111" t="s">
        <v>441</v>
      </c>
      <c r="G136" s="85" t="s">
        <v>33</v>
      </c>
      <c r="H136" s="96"/>
      <c r="I136" s="48">
        <v>42307</v>
      </c>
      <c r="J136" s="77">
        <v>3</v>
      </c>
      <c r="K136" s="91">
        <v>3</v>
      </c>
      <c r="L136" s="77">
        <f t="shared" ref="L136:L199" si="4">J136*K136</f>
        <v>9</v>
      </c>
      <c r="M136" s="79" t="str">
        <f t="shared" ref="M136:M199" si="5">IF(L136&gt;15,"Kabul Edilemez Risk",IF(L136&gt;7,"Dikkate Değer Risk",IF(L136&lt;=6,"Kabul Edilebilir Risk")))</f>
        <v>Dikkate Değer Risk</v>
      </c>
      <c r="N136" s="110">
        <v>129</v>
      </c>
      <c r="O136" s="82" t="s">
        <v>184</v>
      </c>
      <c r="P136" s="83" t="s">
        <v>113</v>
      </c>
      <c r="Q136" s="78"/>
    </row>
    <row r="137" spans="1:17" ht="99.95" customHeight="1" thickBot="1" x14ac:dyDescent="0.3">
      <c r="A137" s="127">
        <v>130</v>
      </c>
      <c r="B137" s="127" t="s">
        <v>429</v>
      </c>
      <c r="C137" s="102" t="s">
        <v>27</v>
      </c>
      <c r="D137" s="92" t="s">
        <v>7</v>
      </c>
      <c r="E137" s="93" t="s">
        <v>436</v>
      </c>
      <c r="F137" s="111" t="s">
        <v>442</v>
      </c>
      <c r="G137" s="85" t="s">
        <v>33</v>
      </c>
      <c r="H137" s="96"/>
      <c r="I137" s="48">
        <v>42307</v>
      </c>
      <c r="J137" s="77">
        <v>3</v>
      </c>
      <c r="K137" s="91">
        <v>3</v>
      </c>
      <c r="L137" s="77">
        <f t="shared" si="4"/>
        <v>9</v>
      </c>
      <c r="M137" s="79" t="str">
        <f t="shared" si="5"/>
        <v>Dikkate Değer Risk</v>
      </c>
      <c r="N137" s="110">
        <v>130</v>
      </c>
      <c r="O137" s="82" t="s">
        <v>443</v>
      </c>
      <c r="P137" s="83" t="s">
        <v>113</v>
      </c>
      <c r="Q137" s="78"/>
    </row>
    <row r="138" spans="1:17" ht="99.95" customHeight="1" thickBot="1" x14ac:dyDescent="0.3">
      <c r="A138" s="127">
        <v>131</v>
      </c>
      <c r="B138" s="127" t="s">
        <v>429</v>
      </c>
      <c r="C138" s="102" t="s">
        <v>27</v>
      </c>
      <c r="D138" s="92" t="s">
        <v>7</v>
      </c>
      <c r="E138" s="93" t="s">
        <v>198</v>
      </c>
      <c r="F138" s="111" t="s">
        <v>444</v>
      </c>
      <c r="G138" s="85" t="s">
        <v>33</v>
      </c>
      <c r="H138" s="96"/>
      <c r="I138" s="48">
        <v>42307</v>
      </c>
      <c r="J138" s="77">
        <v>3</v>
      </c>
      <c r="K138" s="77">
        <v>3</v>
      </c>
      <c r="L138" s="77">
        <f t="shared" si="4"/>
        <v>9</v>
      </c>
      <c r="M138" s="79" t="str">
        <f t="shared" si="5"/>
        <v>Dikkate Değer Risk</v>
      </c>
      <c r="N138" s="110">
        <v>131</v>
      </c>
      <c r="O138" s="116" t="s">
        <v>445</v>
      </c>
      <c r="P138" s="83" t="s">
        <v>113</v>
      </c>
      <c r="Q138" s="78"/>
    </row>
    <row r="139" spans="1:17" ht="99.95" customHeight="1" thickBot="1" x14ac:dyDescent="0.3">
      <c r="A139" s="127">
        <v>132</v>
      </c>
      <c r="B139" s="127" t="s">
        <v>429</v>
      </c>
      <c r="C139" s="102" t="s">
        <v>27</v>
      </c>
      <c r="D139" s="92" t="s">
        <v>7</v>
      </c>
      <c r="E139" s="93" t="s">
        <v>436</v>
      </c>
      <c r="F139" s="111" t="s">
        <v>446</v>
      </c>
      <c r="G139" s="85" t="s">
        <v>33</v>
      </c>
      <c r="H139" s="96"/>
      <c r="I139" s="48">
        <v>42307</v>
      </c>
      <c r="J139" s="77">
        <v>3</v>
      </c>
      <c r="K139" s="77">
        <v>3</v>
      </c>
      <c r="L139" s="77">
        <f t="shared" si="4"/>
        <v>9</v>
      </c>
      <c r="M139" s="79" t="str">
        <f t="shared" si="5"/>
        <v>Dikkate Değer Risk</v>
      </c>
      <c r="N139" s="110">
        <v>132</v>
      </c>
      <c r="O139" s="82" t="s">
        <v>184</v>
      </c>
      <c r="P139" s="83" t="s">
        <v>113</v>
      </c>
      <c r="Q139" s="78"/>
    </row>
    <row r="140" spans="1:17" ht="99.95" customHeight="1" thickBot="1" x14ac:dyDescent="0.3">
      <c r="A140" s="127">
        <v>133</v>
      </c>
      <c r="B140" s="127" t="s">
        <v>429</v>
      </c>
      <c r="C140" s="102" t="s">
        <v>27</v>
      </c>
      <c r="D140" s="92" t="s">
        <v>7</v>
      </c>
      <c r="E140" s="93" t="s">
        <v>198</v>
      </c>
      <c r="F140" s="111" t="s">
        <v>447</v>
      </c>
      <c r="G140" s="85" t="s">
        <v>28</v>
      </c>
      <c r="H140" s="96"/>
      <c r="I140" s="48">
        <v>42307</v>
      </c>
      <c r="J140" s="77">
        <v>3</v>
      </c>
      <c r="K140" s="91">
        <v>3</v>
      </c>
      <c r="L140" s="77">
        <f t="shared" si="4"/>
        <v>9</v>
      </c>
      <c r="M140" s="79" t="str">
        <f t="shared" si="5"/>
        <v>Dikkate Değer Risk</v>
      </c>
      <c r="N140" s="110">
        <v>133</v>
      </c>
      <c r="O140" s="82" t="s">
        <v>184</v>
      </c>
      <c r="P140" s="83" t="s">
        <v>113</v>
      </c>
      <c r="Q140" s="78"/>
    </row>
    <row r="141" spans="1:17" ht="99.95" customHeight="1" thickBot="1" x14ac:dyDescent="0.3">
      <c r="A141" s="127">
        <v>134</v>
      </c>
      <c r="B141" s="127" t="s">
        <v>429</v>
      </c>
      <c r="C141" s="102" t="s">
        <v>27</v>
      </c>
      <c r="D141" s="10" t="s">
        <v>7</v>
      </c>
      <c r="E141" s="61" t="s">
        <v>354</v>
      </c>
      <c r="F141" s="90" t="s">
        <v>448</v>
      </c>
      <c r="G141" s="84" t="s">
        <v>33</v>
      </c>
      <c r="H141" s="94"/>
      <c r="I141" s="48">
        <v>42307</v>
      </c>
      <c r="J141" s="3">
        <v>2</v>
      </c>
      <c r="K141" s="4">
        <v>4</v>
      </c>
      <c r="L141" s="3">
        <f t="shared" si="4"/>
        <v>8</v>
      </c>
      <c r="M141" s="2" t="str">
        <f t="shared" si="5"/>
        <v>Dikkate Değer Risk</v>
      </c>
      <c r="N141" s="110">
        <v>134</v>
      </c>
      <c r="O141" s="80" t="s">
        <v>449</v>
      </c>
      <c r="P141" s="83" t="s">
        <v>113</v>
      </c>
      <c r="Q141" s="76"/>
    </row>
    <row r="142" spans="1:17" ht="99.95" customHeight="1" thickBot="1" x14ac:dyDescent="0.3">
      <c r="A142" s="127">
        <v>135</v>
      </c>
      <c r="B142" s="127" t="s">
        <v>429</v>
      </c>
      <c r="C142" s="102" t="s">
        <v>27</v>
      </c>
      <c r="D142" s="92" t="s">
        <v>7</v>
      </c>
      <c r="E142" s="93" t="s">
        <v>450</v>
      </c>
      <c r="F142" s="118" t="s">
        <v>451</v>
      </c>
      <c r="G142" s="84" t="s">
        <v>33</v>
      </c>
      <c r="H142" s="120"/>
      <c r="I142" s="48">
        <v>42307</v>
      </c>
      <c r="J142" s="121">
        <v>2</v>
      </c>
      <c r="K142" s="124">
        <v>4</v>
      </c>
      <c r="L142" s="3">
        <f t="shared" si="4"/>
        <v>8</v>
      </c>
      <c r="M142" s="2" t="str">
        <f t="shared" si="5"/>
        <v>Dikkate Değer Risk</v>
      </c>
      <c r="N142" s="110">
        <v>135</v>
      </c>
      <c r="O142" s="80" t="s">
        <v>452</v>
      </c>
      <c r="P142" s="83" t="s">
        <v>113</v>
      </c>
      <c r="Q142" s="123"/>
    </row>
    <row r="143" spans="1:17" ht="99.95" customHeight="1" thickBot="1" x14ac:dyDescent="0.3">
      <c r="A143" s="127">
        <v>136</v>
      </c>
      <c r="B143" s="127" t="s">
        <v>429</v>
      </c>
      <c r="C143" s="102" t="s">
        <v>27</v>
      </c>
      <c r="D143" s="92" t="s">
        <v>7</v>
      </c>
      <c r="E143" s="93" t="s">
        <v>453</v>
      </c>
      <c r="F143" s="118" t="s">
        <v>454</v>
      </c>
      <c r="G143" s="84" t="s">
        <v>28</v>
      </c>
      <c r="H143" s="120"/>
      <c r="I143" s="48">
        <v>42307</v>
      </c>
      <c r="J143" s="121">
        <v>2</v>
      </c>
      <c r="K143" s="124">
        <v>3</v>
      </c>
      <c r="L143" s="3">
        <f t="shared" si="4"/>
        <v>6</v>
      </c>
      <c r="M143" s="2" t="str">
        <f t="shared" si="5"/>
        <v>Kabul Edilebilir Risk</v>
      </c>
      <c r="N143" s="110">
        <v>136</v>
      </c>
      <c r="O143" s="125" t="s">
        <v>455</v>
      </c>
      <c r="P143" s="83" t="s">
        <v>113</v>
      </c>
      <c r="Q143" s="123"/>
    </row>
    <row r="144" spans="1:17" ht="99.95" customHeight="1" thickBot="1" x14ac:dyDescent="0.3">
      <c r="A144" s="127">
        <v>137</v>
      </c>
      <c r="B144" s="127" t="s">
        <v>429</v>
      </c>
      <c r="C144" s="102" t="s">
        <v>27</v>
      </c>
      <c r="D144" s="92" t="s">
        <v>7</v>
      </c>
      <c r="E144" s="93" t="s">
        <v>456</v>
      </c>
      <c r="F144" s="118" t="s">
        <v>457</v>
      </c>
      <c r="G144" s="119" t="s">
        <v>28</v>
      </c>
      <c r="H144" s="120" t="s">
        <v>458</v>
      </c>
      <c r="I144" s="48">
        <v>42307</v>
      </c>
      <c r="J144" s="121">
        <v>2</v>
      </c>
      <c r="K144" s="124">
        <v>3</v>
      </c>
      <c r="L144" s="121">
        <f t="shared" si="4"/>
        <v>6</v>
      </c>
      <c r="M144" s="126" t="str">
        <f t="shared" si="5"/>
        <v>Kabul Edilebilir Risk</v>
      </c>
      <c r="N144" s="110">
        <v>137</v>
      </c>
      <c r="O144" s="82"/>
      <c r="P144" s="83" t="s">
        <v>113</v>
      </c>
      <c r="Q144" s="123"/>
    </row>
    <row r="145" spans="1:17" ht="99.95" customHeight="1" thickBot="1" x14ac:dyDescent="0.3">
      <c r="A145" s="127">
        <v>138</v>
      </c>
      <c r="B145" s="127" t="s">
        <v>429</v>
      </c>
      <c r="C145" s="102" t="s">
        <v>27</v>
      </c>
      <c r="D145" s="92" t="s">
        <v>7</v>
      </c>
      <c r="E145" s="93" t="s">
        <v>329</v>
      </c>
      <c r="F145" s="118" t="s">
        <v>330</v>
      </c>
      <c r="G145" s="119" t="s">
        <v>33</v>
      </c>
      <c r="H145" s="120"/>
      <c r="I145" s="48">
        <v>42307</v>
      </c>
      <c r="J145" s="121">
        <v>2</v>
      </c>
      <c r="K145" s="124">
        <v>3</v>
      </c>
      <c r="L145" s="121">
        <f t="shared" si="4"/>
        <v>6</v>
      </c>
      <c r="M145" s="126" t="str">
        <f t="shared" si="5"/>
        <v>Kabul Edilebilir Risk</v>
      </c>
      <c r="N145" s="110">
        <v>138</v>
      </c>
      <c r="O145" s="82" t="s">
        <v>375</v>
      </c>
      <c r="P145" s="83" t="s">
        <v>113</v>
      </c>
      <c r="Q145" s="123"/>
    </row>
    <row r="146" spans="1:17" ht="99.95" customHeight="1" thickBot="1" x14ac:dyDescent="0.3">
      <c r="A146" s="127">
        <v>139</v>
      </c>
      <c r="B146" s="127" t="s">
        <v>429</v>
      </c>
      <c r="C146" s="102" t="s">
        <v>27</v>
      </c>
      <c r="D146" s="92" t="s">
        <v>7</v>
      </c>
      <c r="E146" s="93" t="s">
        <v>332</v>
      </c>
      <c r="F146" s="111" t="s">
        <v>333</v>
      </c>
      <c r="G146" s="85" t="s">
        <v>28</v>
      </c>
      <c r="H146" s="96"/>
      <c r="I146" s="48">
        <v>42307</v>
      </c>
      <c r="J146" s="77">
        <v>2</v>
      </c>
      <c r="K146" s="91">
        <v>3</v>
      </c>
      <c r="L146" s="77">
        <f t="shared" si="4"/>
        <v>6</v>
      </c>
      <c r="M146" s="79" t="str">
        <f t="shared" si="5"/>
        <v>Kabul Edilebilir Risk</v>
      </c>
      <c r="N146" s="110">
        <v>139</v>
      </c>
      <c r="O146" s="82" t="s">
        <v>459</v>
      </c>
      <c r="P146" s="83" t="s">
        <v>113</v>
      </c>
      <c r="Q146" s="78"/>
    </row>
    <row r="147" spans="1:17" ht="99.95" customHeight="1" thickBot="1" x14ac:dyDescent="0.3">
      <c r="A147" s="127">
        <v>140</v>
      </c>
      <c r="B147" s="127" t="s">
        <v>429</v>
      </c>
      <c r="C147" s="102" t="s">
        <v>27</v>
      </c>
      <c r="D147" s="92" t="s">
        <v>7</v>
      </c>
      <c r="E147" s="93" t="s">
        <v>329</v>
      </c>
      <c r="F147" s="111" t="s">
        <v>334</v>
      </c>
      <c r="G147" s="85" t="s">
        <v>33</v>
      </c>
      <c r="H147" s="96"/>
      <c r="I147" s="48">
        <v>42307</v>
      </c>
      <c r="J147" s="77">
        <v>2</v>
      </c>
      <c r="K147" s="91">
        <v>3</v>
      </c>
      <c r="L147" s="77">
        <f t="shared" si="4"/>
        <v>6</v>
      </c>
      <c r="M147" s="79" t="str">
        <f t="shared" si="5"/>
        <v>Kabul Edilebilir Risk</v>
      </c>
      <c r="N147" s="110">
        <v>140</v>
      </c>
      <c r="O147" s="82" t="s">
        <v>184</v>
      </c>
      <c r="P147" s="83" t="s">
        <v>113</v>
      </c>
      <c r="Q147" s="78"/>
    </row>
    <row r="148" spans="1:17" ht="99.95" customHeight="1" thickBot="1" x14ac:dyDescent="0.3">
      <c r="A148" s="127">
        <v>141</v>
      </c>
      <c r="B148" s="127" t="s">
        <v>429</v>
      </c>
      <c r="C148" s="102" t="s">
        <v>27</v>
      </c>
      <c r="D148" s="92" t="s">
        <v>7</v>
      </c>
      <c r="E148" s="93" t="s">
        <v>300</v>
      </c>
      <c r="F148" s="111" t="s">
        <v>301</v>
      </c>
      <c r="G148" s="85" t="s">
        <v>33</v>
      </c>
      <c r="H148" s="96"/>
      <c r="I148" s="48">
        <v>42307</v>
      </c>
      <c r="J148" s="77">
        <v>2</v>
      </c>
      <c r="K148" s="77">
        <v>3</v>
      </c>
      <c r="L148" s="77">
        <f t="shared" si="4"/>
        <v>6</v>
      </c>
      <c r="M148" s="79" t="str">
        <f t="shared" si="5"/>
        <v>Kabul Edilebilir Risk</v>
      </c>
      <c r="N148" s="110">
        <v>141</v>
      </c>
      <c r="O148" s="116" t="s">
        <v>302</v>
      </c>
      <c r="P148" s="83" t="s">
        <v>113</v>
      </c>
      <c r="Q148" s="78"/>
    </row>
    <row r="149" spans="1:17" ht="99.95" customHeight="1" thickBot="1" x14ac:dyDescent="0.3">
      <c r="A149" s="127">
        <v>142</v>
      </c>
      <c r="B149" s="127" t="s">
        <v>460</v>
      </c>
      <c r="C149" s="102" t="s">
        <v>27</v>
      </c>
      <c r="D149" s="92" t="s">
        <v>7</v>
      </c>
      <c r="E149" s="93" t="s">
        <v>461</v>
      </c>
      <c r="F149" s="111" t="s">
        <v>462</v>
      </c>
      <c r="G149" s="85" t="s">
        <v>33</v>
      </c>
      <c r="H149" s="96"/>
      <c r="I149" s="48">
        <v>42307</v>
      </c>
      <c r="J149" s="77">
        <v>3</v>
      </c>
      <c r="K149" s="91">
        <v>3</v>
      </c>
      <c r="L149" s="77">
        <f t="shared" si="4"/>
        <v>9</v>
      </c>
      <c r="M149" s="79" t="str">
        <f t="shared" si="5"/>
        <v>Dikkate Değer Risk</v>
      </c>
      <c r="N149" s="110">
        <v>142</v>
      </c>
      <c r="O149" s="82" t="s">
        <v>463</v>
      </c>
      <c r="P149" s="83" t="s">
        <v>113</v>
      </c>
      <c r="Q149" s="78"/>
    </row>
    <row r="150" spans="1:17" ht="99.95" customHeight="1" thickBot="1" x14ac:dyDescent="0.3">
      <c r="A150" s="127">
        <v>143</v>
      </c>
      <c r="B150" s="127" t="s">
        <v>460</v>
      </c>
      <c r="C150" s="102" t="s">
        <v>27</v>
      </c>
      <c r="D150" s="92" t="s">
        <v>7</v>
      </c>
      <c r="E150" s="93" t="s">
        <v>464</v>
      </c>
      <c r="F150" s="111" t="s">
        <v>465</v>
      </c>
      <c r="G150" s="85" t="s">
        <v>33</v>
      </c>
      <c r="H150" s="96"/>
      <c r="I150" s="48">
        <v>42307</v>
      </c>
      <c r="J150" s="77">
        <v>3</v>
      </c>
      <c r="K150" s="91">
        <v>2</v>
      </c>
      <c r="L150" s="77">
        <f t="shared" si="4"/>
        <v>6</v>
      </c>
      <c r="M150" s="79" t="str">
        <f t="shared" si="5"/>
        <v>Kabul Edilebilir Risk</v>
      </c>
      <c r="N150" s="110">
        <v>143</v>
      </c>
      <c r="O150" s="82" t="s">
        <v>452</v>
      </c>
      <c r="P150" s="83" t="s">
        <v>113</v>
      </c>
      <c r="Q150" s="78"/>
    </row>
    <row r="151" spans="1:17" ht="99.95" customHeight="1" thickBot="1" x14ac:dyDescent="0.3">
      <c r="A151" s="127">
        <v>144</v>
      </c>
      <c r="B151" s="127" t="s">
        <v>466</v>
      </c>
      <c r="C151" s="102" t="s">
        <v>27</v>
      </c>
      <c r="D151" s="92" t="s">
        <v>7</v>
      </c>
      <c r="E151" s="93" t="s">
        <v>467</v>
      </c>
      <c r="F151" s="111" t="s">
        <v>468</v>
      </c>
      <c r="G151" s="85" t="s">
        <v>33</v>
      </c>
      <c r="H151" s="96" t="s">
        <v>469</v>
      </c>
      <c r="I151" s="48">
        <v>42307</v>
      </c>
      <c r="J151" s="77">
        <v>5</v>
      </c>
      <c r="K151" s="91">
        <v>3</v>
      </c>
      <c r="L151" s="77">
        <f t="shared" si="4"/>
        <v>15</v>
      </c>
      <c r="M151" s="79" t="str">
        <f t="shared" si="5"/>
        <v>Dikkate Değer Risk</v>
      </c>
      <c r="N151" s="110">
        <v>144</v>
      </c>
      <c r="O151" s="82"/>
      <c r="P151" s="83" t="s">
        <v>113</v>
      </c>
      <c r="Q151" s="78"/>
    </row>
    <row r="152" spans="1:17" ht="99.95" customHeight="1" thickBot="1" x14ac:dyDescent="0.3">
      <c r="A152" s="127">
        <v>145</v>
      </c>
      <c r="B152" s="127" t="s">
        <v>466</v>
      </c>
      <c r="C152" s="102" t="s">
        <v>27</v>
      </c>
      <c r="D152" s="92" t="s">
        <v>7</v>
      </c>
      <c r="E152" s="93" t="s">
        <v>470</v>
      </c>
      <c r="F152" s="111" t="s">
        <v>471</v>
      </c>
      <c r="G152" s="85" t="s">
        <v>33</v>
      </c>
      <c r="H152" s="96"/>
      <c r="I152" s="48">
        <v>42307</v>
      </c>
      <c r="J152" s="77">
        <v>3</v>
      </c>
      <c r="K152" s="91">
        <v>4</v>
      </c>
      <c r="L152" s="77">
        <f t="shared" si="4"/>
        <v>12</v>
      </c>
      <c r="M152" s="79" t="str">
        <f t="shared" si="5"/>
        <v>Dikkate Değer Risk</v>
      </c>
      <c r="N152" s="110">
        <v>145</v>
      </c>
      <c r="O152" s="82" t="s">
        <v>472</v>
      </c>
      <c r="P152" s="83" t="s">
        <v>113</v>
      </c>
      <c r="Q152" s="78"/>
    </row>
    <row r="153" spans="1:17" ht="99.95" customHeight="1" thickBot="1" x14ac:dyDescent="0.3">
      <c r="A153" s="127">
        <v>146</v>
      </c>
      <c r="B153" s="127" t="s">
        <v>466</v>
      </c>
      <c r="C153" s="102" t="s">
        <v>27</v>
      </c>
      <c r="D153" s="92" t="s">
        <v>7</v>
      </c>
      <c r="E153" s="93" t="s">
        <v>473</v>
      </c>
      <c r="F153" s="111" t="s">
        <v>474</v>
      </c>
      <c r="G153" s="85" t="s">
        <v>33</v>
      </c>
      <c r="H153" s="96"/>
      <c r="I153" s="48">
        <v>42307</v>
      </c>
      <c r="J153" s="77">
        <v>4</v>
      </c>
      <c r="K153" s="91">
        <v>3</v>
      </c>
      <c r="L153" s="77">
        <f t="shared" si="4"/>
        <v>12</v>
      </c>
      <c r="M153" s="79" t="str">
        <f t="shared" si="5"/>
        <v>Dikkate Değer Risk</v>
      </c>
      <c r="N153" s="110">
        <v>146</v>
      </c>
      <c r="O153" s="82" t="s">
        <v>184</v>
      </c>
      <c r="P153" s="83" t="s">
        <v>113</v>
      </c>
      <c r="Q153" s="78"/>
    </row>
    <row r="154" spans="1:17" ht="99.95" customHeight="1" thickBot="1" x14ac:dyDescent="0.3">
      <c r="A154" s="127">
        <v>147</v>
      </c>
      <c r="B154" s="127" t="s">
        <v>466</v>
      </c>
      <c r="C154" s="102" t="s">
        <v>27</v>
      </c>
      <c r="D154" s="92" t="s">
        <v>7</v>
      </c>
      <c r="E154" s="93" t="s">
        <v>475</v>
      </c>
      <c r="F154" s="111" t="s">
        <v>476</v>
      </c>
      <c r="G154" s="85" t="s">
        <v>33</v>
      </c>
      <c r="H154" s="96"/>
      <c r="I154" s="48">
        <v>42307</v>
      </c>
      <c r="J154" s="77">
        <v>4</v>
      </c>
      <c r="K154" s="91">
        <v>3</v>
      </c>
      <c r="L154" s="77">
        <f t="shared" si="4"/>
        <v>12</v>
      </c>
      <c r="M154" s="79" t="str">
        <f t="shared" si="5"/>
        <v>Dikkate Değer Risk</v>
      </c>
      <c r="N154" s="110">
        <v>147</v>
      </c>
      <c r="O154" s="82" t="s">
        <v>184</v>
      </c>
      <c r="P154" s="83" t="s">
        <v>113</v>
      </c>
      <c r="Q154" s="78"/>
    </row>
    <row r="155" spans="1:17" ht="99.95" customHeight="1" thickBot="1" x14ac:dyDescent="0.3">
      <c r="A155" s="127">
        <v>148</v>
      </c>
      <c r="B155" s="127" t="s">
        <v>466</v>
      </c>
      <c r="C155" s="102" t="s">
        <v>27</v>
      </c>
      <c r="D155" s="92" t="s">
        <v>7</v>
      </c>
      <c r="E155" s="93" t="s">
        <v>477</v>
      </c>
      <c r="F155" s="111" t="s">
        <v>478</v>
      </c>
      <c r="G155" s="85" t="s">
        <v>44</v>
      </c>
      <c r="H155" s="96"/>
      <c r="I155" s="48">
        <v>42307</v>
      </c>
      <c r="J155" s="77">
        <v>2</v>
      </c>
      <c r="K155" s="91">
        <v>5</v>
      </c>
      <c r="L155" s="77">
        <f t="shared" si="4"/>
        <v>10</v>
      </c>
      <c r="M155" s="79" t="str">
        <f t="shared" si="5"/>
        <v>Dikkate Değer Risk</v>
      </c>
      <c r="N155" s="110">
        <v>148</v>
      </c>
      <c r="O155" s="82" t="s">
        <v>479</v>
      </c>
      <c r="P155" s="83" t="s">
        <v>113</v>
      </c>
      <c r="Q155" s="78"/>
    </row>
    <row r="156" spans="1:17" ht="99.95" customHeight="1" thickBot="1" x14ac:dyDescent="0.3">
      <c r="A156" s="127">
        <v>149</v>
      </c>
      <c r="B156" s="127" t="s">
        <v>466</v>
      </c>
      <c r="C156" s="102" t="s">
        <v>27</v>
      </c>
      <c r="D156" s="92" t="s">
        <v>7</v>
      </c>
      <c r="E156" s="93" t="s">
        <v>71</v>
      </c>
      <c r="F156" s="111" t="s">
        <v>480</v>
      </c>
      <c r="G156" s="85" t="s">
        <v>44</v>
      </c>
      <c r="H156" s="96" t="s">
        <v>481</v>
      </c>
      <c r="I156" s="48">
        <v>42307</v>
      </c>
      <c r="J156" s="77">
        <v>2</v>
      </c>
      <c r="K156" s="91">
        <v>5</v>
      </c>
      <c r="L156" s="77">
        <f t="shared" si="4"/>
        <v>10</v>
      </c>
      <c r="M156" s="79" t="str">
        <f t="shared" si="5"/>
        <v>Dikkate Değer Risk</v>
      </c>
      <c r="N156" s="110">
        <v>149</v>
      </c>
      <c r="O156" s="82"/>
      <c r="P156" s="83" t="s">
        <v>113</v>
      </c>
      <c r="Q156" s="78"/>
    </row>
    <row r="157" spans="1:17" ht="99.95" customHeight="1" thickBot="1" x14ac:dyDescent="0.3">
      <c r="A157" s="127">
        <v>150</v>
      </c>
      <c r="B157" s="127" t="s">
        <v>466</v>
      </c>
      <c r="C157" s="102" t="s">
        <v>27</v>
      </c>
      <c r="D157" s="92" t="s">
        <v>7</v>
      </c>
      <c r="E157" s="93" t="s">
        <v>482</v>
      </c>
      <c r="F157" s="111" t="s">
        <v>483</v>
      </c>
      <c r="G157" s="85" t="s">
        <v>33</v>
      </c>
      <c r="H157" s="96"/>
      <c r="I157" s="48">
        <v>42307</v>
      </c>
      <c r="J157" s="77">
        <v>3</v>
      </c>
      <c r="K157" s="91">
        <v>3</v>
      </c>
      <c r="L157" s="77">
        <f t="shared" si="4"/>
        <v>9</v>
      </c>
      <c r="M157" s="79" t="str">
        <f t="shared" si="5"/>
        <v>Dikkate Değer Risk</v>
      </c>
      <c r="N157" s="110">
        <v>150</v>
      </c>
      <c r="O157" s="82" t="s">
        <v>484</v>
      </c>
      <c r="P157" s="83" t="s">
        <v>113</v>
      </c>
      <c r="Q157" s="78"/>
    </row>
    <row r="158" spans="1:17" ht="99.95" customHeight="1" thickBot="1" x14ac:dyDescent="0.3">
      <c r="A158" s="127">
        <v>151</v>
      </c>
      <c r="B158" s="127" t="s">
        <v>466</v>
      </c>
      <c r="C158" s="102" t="s">
        <v>27</v>
      </c>
      <c r="D158" s="92" t="s">
        <v>7</v>
      </c>
      <c r="E158" s="93" t="s">
        <v>485</v>
      </c>
      <c r="F158" s="111" t="s">
        <v>486</v>
      </c>
      <c r="G158" s="85" t="s">
        <v>33</v>
      </c>
      <c r="H158" s="96"/>
      <c r="I158" s="48">
        <v>42307</v>
      </c>
      <c r="J158" s="77">
        <v>3</v>
      </c>
      <c r="K158" s="91">
        <v>3</v>
      </c>
      <c r="L158" s="77">
        <f t="shared" si="4"/>
        <v>9</v>
      </c>
      <c r="M158" s="79" t="str">
        <f t="shared" si="5"/>
        <v>Dikkate Değer Risk</v>
      </c>
      <c r="N158" s="110">
        <v>151</v>
      </c>
      <c r="O158" s="82" t="s">
        <v>487</v>
      </c>
      <c r="P158" s="83" t="s">
        <v>113</v>
      </c>
      <c r="Q158" s="78"/>
    </row>
    <row r="159" spans="1:17" ht="99.95" customHeight="1" thickBot="1" x14ac:dyDescent="0.3">
      <c r="A159" s="127">
        <v>152</v>
      </c>
      <c r="B159" s="127" t="s">
        <v>466</v>
      </c>
      <c r="C159" s="102" t="s">
        <v>27</v>
      </c>
      <c r="D159" s="92" t="s">
        <v>7</v>
      </c>
      <c r="E159" s="93" t="s">
        <v>488</v>
      </c>
      <c r="F159" s="111" t="s">
        <v>489</v>
      </c>
      <c r="G159" s="85" t="s">
        <v>33</v>
      </c>
      <c r="H159" s="96"/>
      <c r="I159" s="48">
        <v>42307</v>
      </c>
      <c r="J159" s="77">
        <v>3</v>
      </c>
      <c r="K159" s="91">
        <v>3</v>
      </c>
      <c r="L159" s="77">
        <f t="shared" si="4"/>
        <v>9</v>
      </c>
      <c r="M159" s="79" t="str">
        <f t="shared" si="5"/>
        <v>Dikkate Değer Risk</v>
      </c>
      <c r="N159" s="110">
        <v>152</v>
      </c>
      <c r="O159" s="82" t="s">
        <v>490</v>
      </c>
      <c r="P159" s="83" t="s">
        <v>113</v>
      </c>
      <c r="Q159" s="78"/>
    </row>
    <row r="160" spans="1:17" ht="99.95" customHeight="1" thickBot="1" x14ac:dyDescent="0.3">
      <c r="A160" s="127">
        <v>153</v>
      </c>
      <c r="B160" s="127" t="s">
        <v>466</v>
      </c>
      <c r="C160" s="102" t="s">
        <v>27</v>
      </c>
      <c r="D160" s="92" t="s">
        <v>7</v>
      </c>
      <c r="E160" s="93" t="s">
        <v>491</v>
      </c>
      <c r="F160" s="111" t="s">
        <v>492</v>
      </c>
      <c r="G160" s="85" t="s">
        <v>33</v>
      </c>
      <c r="H160" s="96"/>
      <c r="I160" s="48">
        <v>42307</v>
      </c>
      <c r="J160" s="77">
        <v>4</v>
      </c>
      <c r="K160" s="91">
        <v>2</v>
      </c>
      <c r="L160" s="77">
        <f t="shared" si="4"/>
        <v>8</v>
      </c>
      <c r="M160" s="79" t="str">
        <f t="shared" si="5"/>
        <v>Dikkate Değer Risk</v>
      </c>
      <c r="N160" s="110">
        <v>153</v>
      </c>
      <c r="O160" s="82" t="s">
        <v>493</v>
      </c>
      <c r="P160" s="83" t="s">
        <v>113</v>
      </c>
      <c r="Q160" s="78"/>
    </row>
    <row r="161" spans="1:17" ht="99.95" customHeight="1" thickBot="1" x14ac:dyDescent="0.3">
      <c r="A161" s="127">
        <v>154</v>
      </c>
      <c r="B161" s="127" t="s">
        <v>466</v>
      </c>
      <c r="C161" s="102" t="s">
        <v>27</v>
      </c>
      <c r="D161" s="92" t="s">
        <v>7</v>
      </c>
      <c r="E161" s="93" t="s">
        <v>494</v>
      </c>
      <c r="F161" s="111" t="s">
        <v>495</v>
      </c>
      <c r="G161" s="85" t="s">
        <v>33</v>
      </c>
      <c r="H161" s="96"/>
      <c r="I161" s="48">
        <v>42307</v>
      </c>
      <c r="J161" s="77">
        <v>2</v>
      </c>
      <c r="K161" s="91">
        <v>4</v>
      </c>
      <c r="L161" s="77">
        <f t="shared" si="4"/>
        <v>8</v>
      </c>
      <c r="M161" s="79" t="str">
        <f t="shared" si="5"/>
        <v>Dikkate Değer Risk</v>
      </c>
      <c r="N161" s="110">
        <v>154</v>
      </c>
      <c r="O161" s="82" t="s">
        <v>496</v>
      </c>
      <c r="P161" s="83" t="s">
        <v>113</v>
      </c>
      <c r="Q161" s="78"/>
    </row>
    <row r="162" spans="1:17" ht="99.95" customHeight="1" thickBot="1" x14ac:dyDescent="0.3">
      <c r="A162" s="127">
        <v>155</v>
      </c>
      <c r="B162" s="127" t="s">
        <v>466</v>
      </c>
      <c r="C162" s="102" t="s">
        <v>27</v>
      </c>
      <c r="D162" s="92" t="s">
        <v>7</v>
      </c>
      <c r="E162" s="93" t="s">
        <v>497</v>
      </c>
      <c r="F162" s="111" t="s">
        <v>498</v>
      </c>
      <c r="G162" s="85" t="s">
        <v>33</v>
      </c>
      <c r="H162" s="96"/>
      <c r="I162" s="48">
        <v>42307</v>
      </c>
      <c r="J162" s="77">
        <v>2</v>
      </c>
      <c r="K162" s="91">
        <v>3</v>
      </c>
      <c r="L162" s="77">
        <f t="shared" si="4"/>
        <v>6</v>
      </c>
      <c r="M162" s="79" t="str">
        <f t="shared" si="5"/>
        <v>Kabul Edilebilir Risk</v>
      </c>
      <c r="N162" s="110">
        <v>155</v>
      </c>
      <c r="O162" s="82" t="s">
        <v>184</v>
      </c>
      <c r="P162" s="83" t="s">
        <v>113</v>
      </c>
      <c r="Q162" s="78"/>
    </row>
    <row r="163" spans="1:17" ht="99.95" customHeight="1" thickBot="1" x14ac:dyDescent="0.3">
      <c r="A163" s="127">
        <v>156</v>
      </c>
      <c r="B163" s="127" t="s">
        <v>466</v>
      </c>
      <c r="C163" s="102" t="s">
        <v>27</v>
      </c>
      <c r="D163" s="92" t="s">
        <v>7</v>
      </c>
      <c r="E163" s="93" t="s">
        <v>300</v>
      </c>
      <c r="F163" s="111" t="s">
        <v>499</v>
      </c>
      <c r="G163" s="85" t="s">
        <v>33</v>
      </c>
      <c r="H163" s="96"/>
      <c r="I163" s="48">
        <v>42307</v>
      </c>
      <c r="J163" s="77">
        <v>3</v>
      </c>
      <c r="K163" s="91">
        <v>2</v>
      </c>
      <c r="L163" s="77">
        <f t="shared" si="4"/>
        <v>6</v>
      </c>
      <c r="M163" s="79" t="str">
        <f t="shared" si="5"/>
        <v>Kabul Edilebilir Risk</v>
      </c>
      <c r="N163" s="110">
        <v>156</v>
      </c>
      <c r="O163" s="82" t="s">
        <v>179</v>
      </c>
      <c r="P163" s="83" t="s">
        <v>113</v>
      </c>
      <c r="Q163" s="78"/>
    </row>
    <row r="164" spans="1:17" ht="99.95" customHeight="1" thickBot="1" x14ac:dyDescent="0.3">
      <c r="A164" s="127">
        <v>157</v>
      </c>
      <c r="B164" s="127" t="s">
        <v>466</v>
      </c>
      <c r="C164" s="102" t="s">
        <v>27</v>
      </c>
      <c r="D164" s="92" t="s">
        <v>7</v>
      </c>
      <c r="E164" s="93" t="s">
        <v>500</v>
      </c>
      <c r="F164" s="111" t="s">
        <v>501</v>
      </c>
      <c r="G164" s="85" t="s">
        <v>33</v>
      </c>
      <c r="H164" s="96"/>
      <c r="I164" s="48">
        <v>42307</v>
      </c>
      <c r="J164" s="77">
        <v>2</v>
      </c>
      <c r="K164" s="91">
        <v>3</v>
      </c>
      <c r="L164" s="77">
        <f t="shared" si="4"/>
        <v>6</v>
      </c>
      <c r="M164" s="79" t="str">
        <f t="shared" si="5"/>
        <v>Kabul Edilebilir Risk</v>
      </c>
      <c r="N164" s="110">
        <v>157</v>
      </c>
      <c r="O164" s="82" t="s">
        <v>502</v>
      </c>
      <c r="P164" s="83" t="s">
        <v>113</v>
      </c>
      <c r="Q164" s="78"/>
    </row>
    <row r="165" spans="1:17" ht="99.95" customHeight="1" thickBot="1" x14ac:dyDescent="0.3">
      <c r="A165" s="127">
        <v>158</v>
      </c>
      <c r="B165" s="127" t="s">
        <v>466</v>
      </c>
      <c r="C165" s="102" t="s">
        <v>27</v>
      </c>
      <c r="D165" s="92" t="s">
        <v>7</v>
      </c>
      <c r="E165" s="93" t="s">
        <v>503</v>
      </c>
      <c r="F165" s="111" t="s">
        <v>504</v>
      </c>
      <c r="G165" s="85" t="s">
        <v>33</v>
      </c>
      <c r="H165" s="96"/>
      <c r="I165" s="48">
        <v>42307</v>
      </c>
      <c r="J165" s="77">
        <v>2</v>
      </c>
      <c r="K165" s="91">
        <v>3</v>
      </c>
      <c r="L165" s="77">
        <f t="shared" si="4"/>
        <v>6</v>
      </c>
      <c r="M165" s="79" t="str">
        <f t="shared" si="5"/>
        <v>Kabul Edilebilir Risk</v>
      </c>
      <c r="N165" s="110">
        <v>158</v>
      </c>
      <c r="O165" s="82" t="s">
        <v>184</v>
      </c>
      <c r="P165" s="83" t="s">
        <v>113</v>
      </c>
      <c r="Q165" s="78"/>
    </row>
    <row r="166" spans="1:17" ht="99.95" customHeight="1" thickBot="1" x14ac:dyDescent="0.3">
      <c r="A166" s="127">
        <v>159</v>
      </c>
      <c r="B166" s="127" t="s">
        <v>466</v>
      </c>
      <c r="C166" s="102" t="s">
        <v>27</v>
      </c>
      <c r="D166" s="92" t="s">
        <v>7</v>
      </c>
      <c r="E166" s="93" t="s">
        <v>423</v>
      </c>
      <c r="F166" s="111" t="s">
        <v>505</v>
      </c>
      <c r="G166" s="85" t="s">
        <v>28</v>
      </c>
      <c r="H166" s="96"/>
      <c r="I166" s="48">
        <v>42307</v>
      </c>
      <c r="J166" s="77">
        <v>2</v>
      </c>
      <c r="K166" s="91">
        <v>3</v>
      </c>
      <c r="L166" s="77">
        <f t="shared" si="4"/>
        <v>6</v>
      </c>
      <c r="M166" s="79" t="str">
        <f t="shared" si="5"/>
        <v>Kabul Edilebilir Risk</v>
      </c>
      <c r="N166" s="110">
        <v>159</v>
      </c>
      <c r="O166" s="82" t="s">
        <v>506</v>
      </c>
      <c r="P166" s="83" t="s">
        <v>113</v>
      </c>
      <c r="Q166" s="78"/>
    </row>
    <row r="167" spans="1:17" ht="99.95" customHeight="1" thickBot="1" x14ac:dyDescent="0.3">
      <c r="A167" s="127">
        <v>160</v>
      </c>
      <c r="B167" s="127" t="s">
        <v>466</v>
      </c>
      <c r="C167" s="102" t="s">
        <v>27</v>
      </c>
      <c r="D167" s="92" t="s">
        <v>7</v>
      </c>
      <c r="E167" s="93" t="s">
        <v>507</v>
      </c>
      <c r="F167" s="111" t="s">
        <v>508</v>
      </c>
      <c r="G167" s="85" t="s">
        <v>28</v>
      </c>
      <c r="H167" s="96"/>
      <c r="I167" s="48">
        <v>42307</v>
      </c>
      <c r="J167" s="77">
        <v>2</v>
      </c>
      <c r="K167" s="91">
        <v>3</v>
      </c>
      <c r="L167" s="77">
        <f t="shared" si="4"/>
        <v>6</v>
      </c>
      <c r="M167" s="79" t="str">
        <f t="shared" si="5"/>
        <v>Kabul Edilebilir Risk</v>
      </c>
      <c r="N167" s="110">
        <v>160</v>
      </c>
      <c r="O167" s="82" t="s">
        <v>509</v>
      </c>
      <c r="P167" s="83" t="s">
        <v>113</v>
      </c>
      <c r="Q167" s="78"/>
    </row>
    <row r="168" spans="1:17" ht="99.95" customHeight="1" thickBot="1" x14ac:dyDescent="0.3">
      <c r="A168" s="127">
        <v>161</v>
      </c>
      <c r="B168" s="127" t="s">
        <v>466</v>
      </c>
      <c r="C168" s="102" t="s">
        <v>27</v>
      </c>
      <c r="D168" s="92" t="s">
        <v>7</v>
      </c>
      <c r="E168" s="93" t="s">
        <v>181</v>
      </c>
      <c r="F168" s="111" t="s">
        <v>510</v>
      </c>
      <c r="G168" s="85" t="s">
        <v>28</v>
      </c>
      <c r="H168" s="96"/>
      <c r="I168" s="48">
        <v>42307</v>
      </c>
      <c r="J168" s="77">
        <v>2</v>
      </c>
      <c r="K168" s="91">
        <v>3</v>
      </c>
      <c r="L168" s="77">
        <f t="shared" si="4"/>
        <v>6</v>
      </c>
      <c r="M168" s="79" t="str">
        <f t="shared" si="5"/>
        <v>Kabul Edilebilir Risk</v>
      </c>
      <c r="N168" s="110">
        <v>161</v>
      </c>
      <c r="O168" s="82" t="s">
        <v>511</v>
      </c>
      <c r="P168" s="83" t="s">
        <v>113</v>
      </c>
      <c r="Q168" s="78"/>
    </row>
    <row r="169" spans="1:17" ht="99.95" customHeight="1" thickBot="1" x14ac:dyDescent="0.3">
      <c r="A169" s="127">
        <v>162</v>
      </c>
      <c r="B169" s="127" t="s">
        <v>512</v>
      </c>
      <c r="C169" s="102" t="s">
        <v>27</v>
      </c>
      <c r="D169" s="92" t="s">
        <v>7</v>
      </c>
      <c r="E169" s="93" t="s">
        <v>513</v>
      </c>
      <c r="F169" s="111" t="s">
        <v>514</v>
      </c>
      <c r="G169" s="85" t="s">
        <v>33</v>
      </c>
      <c r="H169" s="96"/>
      <c r="I169" s="48">
        <v>42307</v>
      </c>
      <c r="J169" s="77">
        <v>3</v>
      </c>
      <c r="K169" s="91">
        <v>3</v>
      </c>
      <c r="L169" s="77">
        <f t="shared" si="4"/>
        <v>9</v>
      </c>
      <c r="M169" s="79" t="str">
        <f t="shared" si="5"/>
        <v>Dikkate Değer Risk</v>
      </c>
      <c r="N169" s="110">
        <v>162</v>
      </c>
      <c r="O169" s="82" t="s">
        <v>515</v>
      </c>
      <c r="P169" s="83" t="s">
        <v>113</v>
      </c>
      <c r="Q169" s="78"/>
    </row>
    <row r="170" spans="1:17" ht="99.95" customHeight="1" thickBot="1" x14ac:dyDescent="0.3">
      <c r="A170" s="127">
        <v>163</v>
      </c>
      <c r="B170" s="127" t="s">
        <v>516</v>
      </c>
      <c r="C170" s="102" t="s">
        <v>27</v>
      </c>
      <c r="D170" s="6" t="s">
        <v>7</v>
      </c>
      <c r="E170" s="60" t="s">
        <v>517</v>
      </c>
      <c r="F170" s="90" t="s">
        <v>518</v>
      </c>
      <c r="G170" s="84" t="s">
        <v>33</v>
      </c>
      <c r="H170" s="94"/>
      <c r="I170" s="48">
        <v>42307</v>
      </c>
      <c r="J170" s="3">
        <v>3</v>
      </c>
      <c r="K170" s="4">
        <v>4</v>
      </c>
      <c r="L170" s="3">
        <f t="shared" si="4"/>
        <v>12</v>
      </c>
      <c r="M170" s="2" t="str">
        <f t="shared" si="5"/>
        <v>Dikkate Değer Risk</v>
      </c>
      <c r="N170" s="110">
        <v>163</v>
      </c>
      <c r="O170" s="80" t="s">
        <v>360</v>
      </c>
      <c r="P170" s="83" t="s">
        <v>113</v>
      </c>
      <c r="Q170" s="76"/>
    </row>
    <row r="171" spans="1:17" ht="99.95" customHeight="1" thickBot="1" x14ac:dyDescent="0.3">
      <c r="A171" s="127">
        <v>164</v>
      </c>
      <c r="B171" s="127" t="s">
        <v>516</v>
      </c>
      <c r="C171" s="102" t="s">
        <v>27</v>
      </c>
      <c r="D171" s="6" t="s">
        <v>7</v>
      </c>
      <c r="E171" s="130" t="s">
        <v>519</v>
      </c>
      <c r="F171" s="118" t="s">
        <v>520</v>
      </c>
      <c r="G171" s="84" t="s">
        <v>44</v>
      </c>
      <c r="H171" s="120"/>
      <c r="I171" s="48">
        <v>42307</v>
      </c>
      <c r="J171" s="121">
        <v>2</v>
      </c>
      <c r="K171" s="124">
        <v>5</v>
      </c>
      <c r="L171" s="121">
        <f t="shared" si="4"/>
        <v>10</v>
      </c>
      <c r="M171" s="126" t="str">
        <f t="shared" si="5"/>
        <v>Dikkate Değer Risk</v>
      </c>
      <c r="N171" s="110">
        <v>164</v>
      </c>
      <c r="O171" s="125" t="s">
        <v>521</v>
      </c>
      <c r="P171" s="83" t="s">
        <v>113</v>
      </c>
      <c r="Q171" s="123"/>
    </row>
    <row r="172" spans="1:17" ht="99.95" customHeight="1" thickBot="1" x14ac:dyDescent="0.3">
      <c r="A172" s="127">
        <v>165</v>
      </c>
      <c r="B172" s="127" t="s">
        <v>516</v>
      </c>
      <c r="C172" s="102" t="s">
        <v>27</v>
      </c>
      <c r="D172" s="112" t="s">
        <v>7</v>
      </c>
      <c r="E172" s="113" t="s">
        <v>65</v>
      </c>
      <c r="F172" s="114" t="s">
        <v>34</v>
      </c>
      <c r="G172" s="85" t="s">
        <v>44</v>
      </c>
      <c r="H172" s="115"/>
      <c r="I172" s="48">
        <v>42307</v>
      </c>
      <c r="J172" s="77">
        <v>2</v>
      </c>
      <c r="K172" s="91">
        <v>5</v>
      </c>
      <c r="L172" s="77">
        <f t="shared" si="4"/>
        <v>10</v>
      </c>
      <c r="M172" s="79" t="str">
        <f t="shared" si="5"/>
        <v>Dikkate Değer Risk</v>
      </c>
      <c r="N172" s="110">
        <v>165</v>
      </c>
      <c r="O172" s="82" t="s">
        <v>35</v>
      </c>
      <c r="P172" s="83" t="s">
        <v>113</v>
      </c>
      <c r="Q172" s="78"/>
    </row>
    <row r="173" spans="1:17" ht="99.95" customHeight="1" thickBot="1" x14ac:dyDescent="0.3">
      <c r="A173" s="127">
        <v>166</v>
      </c>
      <c r="B173" s="127" t="s">
        <v>516</v>
      </c>
      <c r="C173" s="102" t="s">
        <v>27</v>
      </c>
      <c r="D173" s="92" t="s">
        <v>7</v>
      </c>
      <c r="E173" s="93" t="s">
        <v>64</v>
      </c>
      <c r="F173" s="128" t="s">
        <v>78</v>
      </c>
      <c r="G173" s="131" t="s">
        <v>33</v>
      </c>
      <c r="H173" s="115"/>
      <c r="I173" s="48">
        <v>42307</v>
      </c>
      <c r="J173" s="77">
        <v>3</v>
      </c>
      <c r="K173" s="91">
        <v>3</v>
      </c>
      <c r="L173" s="77">
        <f t="shared" si="4"/>
        <v>9</v>
      </c>
      <c r="M173" s="79" t="str">
        <f t="shared" si="5"/>
        <v>Dikkate Değer Risk</v>
      </c>
      <c r="N173" s="110">
        <v>166</v>
      </c>
      <c r="O173" s="82" t="s">
        <v>522</v>
      </c>
      <c r="P173" s="83" t="s">
        <v>113</v>
      </c>
      <c r="Q173" s="78"/>
    </row>
    <row r="174" spans="1:17" ht="99.95" customHeight="1" thickBot="1" x14ac:dyDescent="0.3">
      <c r="A174" s="127">
        <v>167</v>
      </c>
      <c r="B174" s="127" t="s">
        <v>516</v>
      </c>
      <c r="C174" s="102" t="s">
        <v>27</v>
      </c>
      <c r="D174" s="92" t="s">
        <v>7</v>
      </c>
      <c r="E174" s="93" t="s">
        <v>523</v>
      </c>
      <c r="F174" s="111" t="s">
        <v>79</v>
      </c>
      <c r="G174" s="85" t="s">
        <v>28</v>
      </c>
      <c r="H174" s="115"/>
      <c r="I174" s="48">
        <v>42307</v>
      </c>
      <c r="J174" s="77">
        <v>2</v>
      </c>
      <c r="K174" s="91">
        <v>4</v>
      </c>
      <c r="L174" s="77">
        <f t="shared" si="4"/>
        <v>8</v>
      </c>
      <c r="M174" s="79" t="str">
        <f t="shared" si="5"/>
        <v>Dikkate Değer Risk</v>
      </c>
      <c r="N174" s="110">
        <v>167</v>
      </c>
      <c r="O174" s="82" t="s">
        <v>157</v>
      </c>
      <c r="P174" s="83" t="s">
        <v>113</v>
      </c>
      <c r="Q174" s="78"/>
    </row>
    <row r="175" spans="1:17" ht="99.95" customHeight="1" thickBot="1" x14ac:dyDescent="0.3">
      <c r="A175" s="127">
        <v>168</v>
      </c>
      <c r="B175" s="127" t="s">
        <v>516</v>
      </c>
      <c r="C175" s="102" t="s">
        <v>27</v>
      </c>
      <c r="D175" s="112" t="s">
        <v>7</v>
      </c>
      <c r="E175" s="93" t="s">
        <v>524</v>
      </c>
      <c r="F175" s="111" t="s">
        <v>525</v>
      </c>
      <c r="G175" s="85" t="s">
        <v>28</v>
      </c>
      <c r="H175" s="96"/>
      <c r="I175" s="48">
        <v>42307</v>
      </c>
      <c r="J175" s="77">
        <v>2</v>
      </c>
      <c r="K175" s="91">
        <v>3</v>
      </c>
      <c r="L175" s="77">
        <f t="shared" si="4"/>
        <v>6</v>
      </c>
      <c r="M175" s="79" t="str">
        <f t="shared" si="5"/>
        <v>Kabul Edilebilir Risk</v>
      </c>
      <c r="N175" s="110">
        <v>168</v>
      </c>
      <c r="O175" s="82" t="s">
        <v>184</v>
      </c>
      <c r="P175" s="83" t="s">
        <v>113</v>
      </c>
      <c r="Q175" s="78"/>
    </row>
    <row r="176" spans="1:17" ht="99.95" customHeight="1" thickBot="1" x14ac:dyDescent="0.3">
      <c r="A176" s="127">
        <v>169</v>
      </c>
      <c r="B176" s="127" t="s">
        <v>516</v>
      </c>
      <c r="C176" s="102" t="s">
        <v>27</v>
      </c>
      <c r="D176" s="112" t="s">
        <v>7</v>
      </c>
      <c r="E176" s="113" t="s">
        <v>526</v>
      </c>
      <c r="F176" s="111" t="s">
        <v>527</v>
      </c>
      <c r="G176" s="85" t="s">
        <v>33</v>
      </c>
      <c r="H176" s="96"/>
      <c r="I176" s="48">
        <v>42307</v>
      </c>
      <c r="J176" s="77">
        <v>2</v>
      </c>
      <c r="K176" s="91">
        <v>3</v>
      </c>
      <c r="L176" s="77">
        <f t="shared" si="4"/>
        <v>6</v>
      </c>
      <c r="M176" s="79" t="str">
        <f t="shared" si="5"/>
        <v>Kabul Edilebilir Risk</v>
      </c>
      <c r="N176" s="110">
        <v>169</v>
      </c>
      <c r="O176" s="82" t="s">
        <v>184</v>
      </c>
      <c r="P176" s="83" t="s">
        <v>113</v>
      </c>
      <c r="Q176" s="78"/>
    </row>
    <row r="177" spans="1:17" ht="99.95" customHeight="1" thickBot="1" x14ac:dyDescent="0.3">
      <c r="A177" s="127">
        <v>170</v>
      </c>
      <c r="B177" s="127" t="s">
        <v>516</v>
      </c>
      <c r="C177" s="102" t="s">
        <v>27</v>
      </c>
      <c r="D177" s="10" t="s">
        <v>7</v>
      </c>
      <c r="E177" s="61" t="s">
        <v>300</v>
      </c>
      <c r="F177" s="90" t="s">
        <v>301</v>
      </c>
      <c r="G177" s="84" t="s">
        <v>33</v>
      </c>
      <c r="H177" s="94"/>
      <c r="I177" s="48">
        <v>42307</v>
      </c>
      <c r="J177" s="3">
        <v>2</v>
      </c>
      <c r="K177" s="3">
        <v>3</v>
      </c>
      <c r="L177" s="3">
        <f t="shared" si="4"/>
        <v>6</v>
      </c>
      <c r="M177" s="2" t="str">
        <f t="shared" si="5"/>
        <v>Kabul Edilebilir Risk</v>
      </c>
      <c r="N177" s="110">
        <v>170</v>
      </c>
      <c r="O177" s="81" t="s">
        <v>528</v>
      </c>
      <c r="P177" s="83" t="s">
        <v>113</v>
      </c>
      <c r="Q177" s="76"/>
    </row>
    <row r="178" spans="1:17" ht="99.95" customHeight="1" thickBot="1" x14ac:dyDescent="0.3">
      <c r="A178" s="127">
        <v>171</v>
      </c>
      <c r="B178" s="127" t="s">
        <v>516</v>
      </c>
      <c r="C178" s="102" t="s">
        <v>27</v>
      </c>
      <c r="D178" s="10" t="s">
        <v>7</v>
      </c>
      <c r="E178" s="61" t="s">
        <v>529</v>
      </c>
      <c r="F178" s="118" t="s">
        <v>530</v>
      </c>
      <c r="G178" s="84" t="s">
        <v>33</v>
      </c>
      <c r="H178" s="120"/>
      <c r="I178" s="48">
        <v>42307</v>
      </c>
      <c r="J178" s="121">
        <v>2</v>
      </c>
      <c r="K178" s="121">
        <v>3</v>
      </c>
      <c r="L178" s="121">
        <f t="shared" si="4"/>
        <v>6</v>
      </c>
      <c r="M178" s="126" t="str">
        <f t="shared" si="5"/>
        <v>Kabul Edilebilir Risk</v>
      </c>
      <c r="N178" s="110">
        <v>171</v>
      </c>
      <c r="O178" s="81" t="s">
        <v>531</v>
      </c>
      <c r="P178" s="83" t="s">
        <v>113</v>
      </c>
      <c r="Q178" s="123"/>
    </row>
    <row r="179" spans="1:17" ht="99.95" customHeight="1" thickBot="1" x14ac:dyDescent="0.3">
      <c r="A179" s="127">
        <v>172</v>
      </c>
      <c r="B179" s="127" t="s">
        <v>516</v>
      </c>
      <c r="C179" s="102" t="s">
        <v>27</v>
      </c>
      <c r="D179" s="92" t="s">
        <v>7</v>
      </c>
      <c r="E179" s="93" t="s">
        <v>81</v>
      </c>
      <c r="F179" s="111" t="s">
        <v>82</v>
      </c>
      <c r="G179" s="85" t="s">
        <v>33</v>
      </c>
      <c r="H179" s="96"/>
      <c r="I179" s="48">
        <v>42307</v>
      </c>
      <c r="J179" s="77">
        <v>2</v>
      </c>
      <c r="K179" s="91">
        <v>3</v>
      </c>
      <c r="L179" s="77">
        <f t="shared" si="4"/>
        <v>6</v>
      </c>
      <c r="M179" s="79" t="str">
        <f t="shared" si="5"/>
        <v>Kabul Edilebilir Risk</v>
      </c>
      <c r="N179" s="110">
        <v>172</v>
      </c>
      <c r="O179" s="82" t="s">
        <v>532</v>
      </c>
      <c r="P179" s="83" t="s">
        <v>113</v>
      </c>
      <c r="Q179" s="78"/>
    </row>
    <row r="180" spans="1:17" ht="99.95" customHeight="1" thickBot="1" x14ac:dyDescent="0.3">
      <c r="A180" s="127">
        <v>173</v>
      </c>
      <c r="B180" s="127" t="s">
        <v>516</v>
      </c>
      <c r="C180" s="102" t="s">
        <v>27</v>
      </c>
      <c r="D180" s="92" t="s">
        <v>7</v>
      </c>
      <c r="E180" s="93" t="s">
        <v>153</v>
      </c>
      <c r="F180" s="111" t="s">
        <v>80</v>
      </c>
      <c r="G180" s="85" t="s">
        <v>28</v>
      </c>
      <c r="H180" s="115"/>
      <c r="I180" s="48">
        <v>42307</v>
      </c>
      <c r="J180" s="77">
        <v>2</v>
      </c>
      <c r="K180" s="91">
        <v>3</v>
      </c>
      <c r="L180" s="77">
        <f t="shared" si="4"/>
        <v>6</v>
      </c>
      <c r="M180" s="79" t="str">
        <f t="shared" si="5"/>
        <v>Kabul Edilebilir Risk</v>
      </c>
      <c r="N180" s="110">
        <v>173</v>
      </c>
      <c r="O180" s="82" t="s">
        <v>162</v>
      </c>
      <c r="P180" s="83" t="s">
        <v>113</v>
      </c>
      <c r="Q180" s="78"/>
    </row>
    <row r="181" spans="1:17" ht="99.95" customHeight="1" thickBot="1" x14ac:dyDescent="0.3">
      <c r="A181" s="127">
        <v>174</v>
      </c>
      <c r="B181" s="127" t="s">
        <v>533</v>
      </c>
      <c r="C181" s="102" t="s">
        <v>27</v>
      </c>
      <c r="D181" s="92" t="s">
        <v>7</v>
      </c>
      <c r="E181" s="93" t="s">
        <v>534</v>
      </c>
      <c r="F181" s="111" t="s">
        <v>535</v>
      </c>
      <c r="G181" s="85" t="s">
        <v>33</v>
      </c>
      <c r="H181" s="96"/>
      <c r="I181" s="48">
        <v>42307</v>
      </c>
      <c r="J181" s="77">
        <v>2</v>
      </c>
      <c r="K181" s="91">
        <v>3</v>
      </c>
      <c r="L181" s="77">
        <f t="shared" si="4"/>
        <v>6</v>
      </c>
      <c r="M181" s="79" t="str">
        <f t="shared" si="5"/>
        <v>Kabul Edilebilir Risk</v>
      </c>
      <c r="N181" s="110">
        <v>174</v>
      </c>
      <c r="O181" s="82" t="s">
        <v>536</v>
      </c>
      <c r="P181" s="83" t="s">
        <v>113</v>
      </c>
      <c r="Q181" s="78"/>
    </row>
    <row r="182" spans="1:17" ht="99.95" customHeight="1" thickBot="1" x14ac:dyDescent="0.3">
      <c r="A182" s="127">
        <v>175</v>
      </c>
      <c r="B182" s="127" t="s">
        <v>537</v>
      </c>
      <c r="C182" s="102" t="s">
        <v>27</v>
      </c>
      <c r="D182" s="92" t="s">
        <v>7</v>
      </c>
      <c r="E182" s="93" t="s">
        <v>73</v>
      </c>
      <c r="F182" s="111" t="s">
        <v>538</v>
      </c>
      <c r="G182" s="85" t="s">
        <v>50</v>
      </c>
      <c r="H182" s="96"/>
      <c r="I182" s="48">
        <v>42307</v>
      </c>
      <c r="J182" s="77">
        <v>3</v>
      </c>
      <c r="K182" s="91">
        <v>5</v>
      </c>
      <c r="L182" s="77">
        <f t="shared" si="4"/>
        <v>15</v>
      </c>
      <c r="M182" s="79" t="str">
        <f t="shared" si="5"/>
        <v>Dikkate Değer Risk</v>
      </c>
      <c r="N182" s="110">
        <v>175</v>
      </c>
      <c r="O182" s="82" t="s">
        <v>539</v>
      </c>
      <c r="P182" s="83" t="s">
        <v>113</v>
      </c>
      <c r="Q182" s="78"/>
    </row>
    <row r="183" spans="1:17" ht="99.95" customHeight="1" thickBot="1" x14ac:dyDescent="0.3">
      <c r="A183" s="127">
        <v>176</v>
      </c>
      <c r="B183" s="127" t="s">
        <v>537</v>
      </c>
      <c r="C183" s="102" t="s">
        <v>27</v>
      </c>
      <c r="D183" s="92" t="s">
        <v>7</v>
      </c>
      <c r="E183" s="93" t="s">
        <v>73</v>
      </c>
      <c r="F183" s="111" t="s">
        <v>540</v>
      </c>
      <c r="G183" s="85" t="s">
        <v>50</v>
      </c>
      <c r="H183" s="96"/>
      <c r="I183" s="48">
        <v>42307</v>
      </c>
      <c r="J183" s="77">
        <v>2</v>
      </c>
      <c r="K183" s="91">
        <v>5</v>
      </c>
      <c r="L183" s="77">
        <f t="shared" si="4"/>
        <v>10</v>
      </c>
      <c r="M183" s="79" t="str">
        <f t="shared" si="5"/>
        <v>Dikkate Değer Risk</v>
      </c>
      <c r="N183" s="110">
        <v>176</v>
      </c>
      <c r="O183" s="82" t="s">
        <v>431</v>
      </c>
      <c r="P183" s="83" t="s">
        <v>113</v>
      </c>
      <c r="Q183" s="78"/>
    </row>
    <row r="184" spans="1:17" ht="99.95" customHeight="1" thickBot="1" x14ac:dyDescent="0.3">
      <c r="A184" s="127">
        <v>177</v>
      </c>
      <c r="B184" s="127" t="s">
        <v>537</v>
      </c>
      <c r="C184" s="102" t="s">
        <v>27</v>
      </c>
      <c r="D184" s="92" t="s">
        <v>7</v>
      </c>
      <c r="E184" s="93" t="s">
        <v>73</v>
      </c>
      <c r="F184" s="111" t="s">
        <v>541</v>
      </c>
      <c r="G184" s="85" t="s">
        <v>44</v>
      </c>
      <c r="H184" s="96"/>
      <c r="I184" s="48">
        <v>42307</v>
      </c>
      <c r="J184" s="77">
        <v>2</v>
      </c>
      <c r="K184" s="91">
        <v>5</v>
      </c>
      <c r="L184" s="77">
        <f t="shared" si="4"/>
        <v>10</v>
      </c>
      <c r="M184" s="79" t="str">
        <f t="shared" si="5"/>
        <v>Dikkate Değer Risk</v>
      </c>
      <c r="N184" s="110">
        <v>177</v>
      </c>
      <c r="O184" s="82" t="s">
        <v>357</v>
      </c>
      <c r="P184" s="83" t="s">
        <v>113</v>
      </c>
      <c r="Q184" s="78"/>
    </row>
    <row r="185" spans="1:17" ht="99.95" customHeight="1" thickBot="1" x14ac:dyDescent="0.3">
      <c r="A185" s="127">
        <v>178</v>
      </c>
      <c r="B185" s="127" t="s">
        <v>537</v>
      </c>
      <c r="C185" s="102" t="s">
        <v>27</v>
      </c>
      <c r="D185" s="92" t="s">
        <v>7</v>
      </c>
      <c r="E185" s="93" t="s">
        <v>542</v>
      </c>
      <c r="F185" s="111" t="s">
        <v>543</v>
      </c>
      <c r="G185" s="85" t="s">
        <v>44</v>
      </c>
      <c r="H185" s="96"/>
      <c r="I185" s="48">
        <v>42307</v>
      </c>
      <c r="J185" s="77">
        <v>2</v>
      </c>
      <c r="K185" s="91">
        <v>5</v>
      </c>
      <c r="L185" s="77">
        <f t="shared" si="4"/>
        <v>10</v>
      </c>
      <c r="M185" s="79" t="str">
        <f t="shared" si="5"/>
        <v>Dikkate Değer Risk</v>
      </c>
      <c r="N185" s="110">
        <v>178</v>
      </c>
      <c r="O185" s="82" t="s">
        <v>544</v>
      </c>
      <c r="P185" s="83" t="s">
        <v>113</v>
      </c>
      <c r="Q185" s="78"/>
    </row>
    <row r="186" spans="1:17" ht="99.95" customHeight="1" thickBot="1" x14ac:dyDescent="0.3">
      <c r="A186" s="127">
        <v>179</v>
      </c>
      <c r="B186" s="127" t="s">
        <v>537</v>
      </c>
      <c r="C186" s="102" t="s">
        <v>27</v>
      </c>
      <c r="D186" s="92" t="s">
        <v>7</v>
      </c>
      <c r="E186" s="93" t="s">
        <v>413</v>
      </c>
      <c r="F186" s="111" t="s">
        <v>414</v>
      </c>
      <c r="G186" s="85" t="s">
        <v>33</v>
      </c>
      <c r="H186" s="96"/>
      <c r="I186" s="48">
        <v>42307</v>
      </c>
      <c r="J186" s="77">
        <v>3</v>
      </c>
      <c r="K186" s="77">
        <v>3</v>
      </c>
      <c r="L186" s="77">
        <f t="shared" si="4"/>
        <v>9</v>
      </c>
      <c r="M186" s="79" t="str">
        <f t="shared" si="5"/>
        <v>Dikkate Değer Risk</v>
      </c>
      <c r="N186" s="110">
        <v>179</v>
      </c>
      <c r="O186" s="116" t="s">
        <v>415</v>
      </c>
      <c r="P186" s="83" t="s">
        <v>113</v>
      </c>
      <c r="Q186" s="78"/>
    </row>
    <row r="187" spans="1:17" ht="99.95" customHeight="1" thickBot="1" x14ac:dyDescent="0.3">
      <c r="A187" s="127">
        <v>180</v>
      </c>
      <c r="B187" s="127" t="s">
        <v>537</v>
      </c>
      <c r="C187" s="102" t="s">
        <v>27</v>
      </c>
      <c r="D187" s="92" t="s">
        <v>7</v>
      </c>
      <c r="E187" s="93" t="s">
        <v>423</v>
      </c>
      <c r="F187" s="111" t="s">
        <v>545</v>
      </c>
      <c r="G187" s="85" t="s">
        <v>33</v>
      </c>
      <c r="H187" s="96"/>
      <c r="I187" s="48">
        <v>42307</v>
      </c>
      <c r="J187" s="77">
        <v>3</v>
      </c>
      <c r="K187" s="91">
        <v>3</v>
      </c>
      <c r="L187" s="77">
        <f t="shared" si="4"/>
        <v>9</v>
      </c>
      <c r="M187" s="79" t="str">
        <f t="shared" si="5"/>
        <v>Dikkate Değer Risk</v>
      </c>
      <c r="N187" s="110">
        <v>180</v>
      </c>
      <c r="O187" s="82" t="s">
        <v>425</v>
      </c>
      <c r="P187" s="83" t="s">
        <v>113</v>
      </c>
      <c r="Q187" s="78"/>
    </row>
    <row r="188" spans="1:17" ht="99.95" customHeight="1" thickBot="1" x14ac:dyDescent="0.3">
      <c r="A188" s="127">
        <v>181</v>
      </c>
      <c r="B188" s="127" t="s">
        <v>537</v>
      </c>
      <c r="C188" s="102" t="s">
        <v>27</v>
      </c>
      <c r="D188" s="92" t="s">
        <v>7</v>
      </c>
      <c r="E188" s="93" t="s">
        <v>418</v>
      </c>
      <c r="F188" s="111" t="s">
        <v>546</v>
      </c>
      <c r="G188" s="85" t="s">
        <v>33</v>
      </c>
      <c r="H188" s="96"/>
      <c r="I188" s="48">
        <v>42307</v>
      </c>
      <c r="J188" s="77">
        <v>4</v>
      </c>
      <c r="K188" s="91">
        <v>2</v>
      </c>
      <c r="L188" s="77">
        <f t="shared" si="4"/>
        <v>8</v>
      </c>
      <c r="M188" s="79" t="str">
        <f t="shared" si="5"/>
        <v>Dikkate Değer Risk</v>
      </c>
      <c r="N188" s="110">
        <v>181</v>
      </c>
      <c r="O188" s="82" t="s">
        <v>536</v>
      </c>
      <c r="P188" s="83" t="s">
        <v>113</v>
      </c>
      <c r="Q188" s="78"/>
    </row>
    <row r="189" spans="1:17" ht="99.95" customHeight="1" thickBot="1" x14ac:dyDescent="0.3">
      <c r="A189" s="127">
        <v>182</v>
      </c>
      <c r="B189" s="127" t="s">
        <v>537</v>
      </c>
      <c r="C189" s="102" t="s">
        <v>27</v>
      </c>
      <c r="D189" s="92" t="s">
        <v>7</v>
      </c>
      <c r="E189" s="93" t="s">
        <v>300</v>
      </c>
      <c r="F189" s="111" t="s">
        <v>301</v>
      </c>
      <c r="G189" s="85" t="s">
        <v>33</v>
      </c>
      <c r="H189" s="96"/>
      <c r="I189" s="48">
        <v>42307</v>
      </c>
      <c r="J189" s="77">
        <v>2</v>
      </c>
      <c r="K189" s="77">
        <v>3</v>
      </c>
      <c r="L189" s="77">
        <f t="shared" si="4"/>
        <v>6</v>
      </c>
      <c r="M189" s="79" t="str">
        <f t="shared" si="5"/>
        <v>Kabul Edilebilir Risk</v>
      </c>
      <c r="N189" s="110">
        <v>182</v>
      </c>
      <c r="O189" s="116" t="s">
        <v>302</v>
      </c>
      <c r="P189" s="83" t="s">
        <v>113</v>
      </c>
      <c r="Q189" s="78"/>
    </row>
    <row r="190" spans="1:17" ht="99.95" customHeight="1" thickBot="1" x14ac:dyDescent="0.3">
      <c r="A190" s="127">
        <v>183</v>
      </c>
      <c r="B190" s="127" t="s">
        <v>537</v>
      </c>
      <c r="C190" s="102" t="s">
        <v>27</v>
      </c>
      <c r="D190" s="92" t="s">
        <v>7</v>
      </c>
      <c r="E190" s="93" t="s">
        <v>547</v>
      </c>
      <c r="F190" s="111" t="s">
        <v>548</v>
      </c>
      <c r="G190" s="85" t="s">
        <v>33</v>
      </c>
      <c r="H190" s="96"/>
      <c r="I190" s="48">
        <v>42307</v>
      </c>
      <c r="J190" s="77">
        <v>3</v>
      </c>
      <c r="K190" s="91">
        <v>2</v>
      </c>
      <c r="L190" s="77">
        <f t="shared" si="4"/>
        <v>6</v>
      </c>
      <c r="M190" s="79" t="str">
        <f t="shared" si="5"/>
        <v>Kabul Edilebilir Risk</v>
      </c>
      <c r="N190" s="110">
        <v>183</v>
      </c>
      <c r="O190" s="82" t="s">
        <v>549</v>
      </c>
      <c r="P190" s="83" t="s">
        <v>113</v>
      </c>
      <c r="Q190" s="78"/>
    </row>
    <row r="191" spans="1:17" ht="99.95" customHeight="1" thickBot="1" x14ac:dyDescent="0.3">
      <c r="A191" s="127">
        <v>184</v>
      </c>
      <c r="B191" s="127" t="s">
        <v>537</v>
      </c>
      <c r="C191" s="102" t="s">
        <v>27</v>
      </c>
      <c r="D191" s="92" t="s">
        <v>7</v>
      </c>
      <c r="E191" s="93" t="s">
        <v>418</v>
      </c>
      <c r="F191" s="111" t="s">
        <v>550</v>
      </c>
      <c r="G191" s="85" t="s">
        <v>33</v>
      </c>
      <c r="H191" s="96"/>
      <c r="I191" s="48">
        <v>42307</v>
      </c>
      <c r="J191" s="77">
        <v>2</v>
      </c>
      <c r="K191" s="91">
        <v>3</v>
      </c>
      <c r="L191" s="77">
        <f t="shared" si="4"/>
        <v>6</v>
      </c>
      <c r="M191" s="79" t="str">
        <f t="shared" si="5"/>
        <v>Kabul Edilebilir Risk</v>
      </c>
      <c r="N191" s="110">
        <v>184</v>
      </c>
      <c r="O191" s="82" t="s">
        <v>551</v>
      </c>
      <c r="P191" s="83" t="s">
        <v>113</v>
      </c>
      <c r="Q191" s="78"/>
    </row>
    <row r="192" spans="1:17" ht="99.95" customHeight="1" thickBot="1" x14ac:dyDescent="0.3">
      <c r="A192" s="127">
        <v>185</v>
      </c>
      <c r="B192" s="127" t="s">
        <v>537</v>
      </c>
      <c r="C192" s="102" t="s">
        <v>27</v>
      </c>
      <c r="D192" s="92" t="s">
        <v>7</v>
      </c>
      <c r="E192" s="93" t="s">
        <v>198</v>
      </c>
      <c r="F192" s="111" t="s">
        <v>552</v>
      </c>
      <c r="G192" s="85" t="s">
        <v>28</v>
      </c>
      <c r="H192" s="96"/>
      <c r="I192" s="48">
        <v>42307</v>
      </c>
      <c r="J192" s="77">
        <v>1</v>
      </c>
      <c r="K192" s="91">
        <v>2</v>
      </c>
      <c r="L192" s="77">
        <f t="shared" si="4"/>
        <v>2</v>
      </c>
      <c r="M192" s="79" t="str">
        <f t="shared" si="5"/>
        <v>Kabul Edilebilir Risk</v>
      </c>
      <c r="N192" s="110">
        <v>185</v>
      </c>
      <c r="O192" s="82" t="s">
        <v>553</v>
      </c>
      <c r="P192" s="83" t="s">
        <v>113</v>
      </c>
      <c r="Q192" s="78"/>
    </row>
    <row r="193" spans="1:17" ht="99.95" customHeight="1" thickBot="1" x14ac:dyDescent="0.3">
      <c r="A193" s="127">
        <v>186</v>
      </c>
      <c r="B193" s="127" t="s">
        <v>554</v>
      </c>
      <c r="C193" s="102" t="s">
        <v>27</v>
      </c>
      <c r="D193" s="92" t="s">
        <v>7</v>
      </c>
      <c r="E193" s="93" t="s">
        <v>423</v>
      </c>
      <c r="F193" s="111" t="s">
        <v>555</v>
      </c>
      <c r="G193" s="85" t="s">
        <v>33</v>
      </c>
      <c r="H193" s="96"/>
      <c r="I193" s="48">
        <v>42307</v>
      </c>
      <c r="J193" s="77">
        <v>2</v>
      </c>
      <c r="K193" s="91">
        <v>4</v>
      </c>
      <c r="L193" s="77">
        <f t="shared" si="4"/>
        <v>8</v>
      </c>
      <c r="M193" s="79" t="str">
        <f t="shared" si="5"/>
        <v>Dikkate Değer Risk</v>
      </c>
      <c r="N193" s="110">
        <v>186</v>
      </c>
      <c r="O193" s="82" t="s">
        <v>556</v>
      </c>
      <c r="P193" s="83" t="s">
        <v>113</v>
      </c>
      <c r="Q193" s="78"/>
    </row>
    <row r="194" spans="1:17" ht="99.95" customHeight="1" thickBot="1" x14ac:dyDescent="0.3">
      <c r="A194" s="127">
        <v>187</v>
      </c>
      <c r="B194" s="127" t="s">
        <v>557</v>
      </c>
      <c r="C194" s="102" t="s">
        <v>27</v>
      </c>
      <c r="D194" s="112" t="s">
        <v>7</v>
      </c>
      <c r="E194" s="113" t="s">
        <v>73</v>
      </c>
      <c r="F194" s="114" t="s">
        <v>22</v>
      </c>
      <c r="G194" s="85" t="s">
        <v>44</v>
      </c>
      <c r="H194" s="115"/>
      <c r="I194" s="48">
        <v>42307</v>
      </c>
      <c r="J194" s="77">
        <v>3</v>
      </c>
      <c r="K194" s="91">
        <v>5</v>
      </c>
      <c r="L194" s="77">
        <f t="shared" si="4"/>
        <v>15</v>
      </c>
      <c r="M194" s="79" t="str">
        <f t="shared" si="5"/>
        <v>Dikkate Değer Risk</v>
      </c>
      <c r="N194" s="110">
        <v>187</v>
      </c>
      <c r="O194" s="82" t="s">
        <v>26</v>
      </c>
      <c r="P194" s="83" t="s">
        <v>113</v>
      </c>
      <c r="Q194" s="78"/>
    </row>
    <row r="195" spans="1:17" ht="99.95" customHeight="1" thickBot="1" x14ac:dyDescent="0.3">
      <c r="A195" s="127">
        <v>188</v>
      </c>
      <c r="B195" s="127" t="s">
        <v>557</v>
      </c>
      <c r="C195" s="102" t="s">
        <v>27</v>
      </c>
      <c r="D195" s="112" t="s">
        <v>7</v>
      </c>
      <c r="E195" s="113" t="s">
        <v>71</v>
      </c>
      <c r="F195" s="114" t="s">
        <v>19</v>
      </c>
      <c r="G195" s="85" t="s">
        <v>44</v>
      </c>
      <c r="H195" s="129"/>
      <c r="I195" s="48">
        <v>42307</v>
      </c>
      <c r="J195" s="77">
        <v>3</v>
      </c>
      <c r="K195" s="91">
        <v>5</v>
      </c>
      <c r="L195" s="77">
        <f t="shared" si="4"/>
        <v>15</v>
      </c>
      <c r="M195" s="79" t="str">
        <f t="shared" si="5"/>
        <v>Dikkate Değer Risk</v>
      </c>
      <c r="N195" s="110">
        <v>188</v>
      </c>
      <c r="O195" s="82" t="s">
        <v>558</v>
      </c>
      <c r="P195" s="83" t="s">
        <v>113</v>
      </c>
      <c r="Q195" s="78"/>
    </row>
    <row r="196" spans="1:17" ht="99.95" customHeight="1" thickBot="1" x14ac:dyDescent="0.3">
      <c r="A196" s="127">
        <v>189</v>
      </c>
      <c r="B196" s="127" t="s">
        <v>557</v>
      </c>
      <c r="C196" s="102" t="s">
        <v>27</v>
      </c>
      <c r="D196" s="112" t="s">
        <v>7</v>
      </c>
      <c r="E196" s="113" t="s">
        <v>181</v>
      </c>
      <c r="F196" s="128" t="s">
        <v>432</v>
      </c>
      <c r="G196" s="85" t="s">
        <v>44</v>
      </c>
      <c r="H196" s="129"/>
      <c r="I196" s="48">
        <v>42307</v>
      </c>
      <c r="J196" s="77">
        <v>3</v>
      </c>
      <c r="K196" s="91">
        <v>5</v>
      </c>
      <c r="L196" s="77">
        <f t="shared" si="4"/>
        <v>15</v>
      </c>
      <c r="M196" s="79" t="str">
        <f t="shared" si="5"/>
        <v>Dikkate Değer Risk</v>
      </c>
      <c r="N196" s="110">
        <v>189</v>
      </c>
      <c r="O196" s="82" t="s">
        <v>2</v>
      </c>
      <c r="P196" s="83" t="s">
        <v>113</v>
      </c>
      <c r="Q196" s="78"/>
    </row>
    <row r="197" spans="1:17" ht="99.95" customHeight="1" thickBot="1" x14ac:dyDescent="0.3">
      <c r="A197" s="127">
        <v>190</v>
      </c>
      <c r="B197" s="127" t="s">
        <v>557</v>
      </c>
      <c r="C197" s="102" t="s">
        <v>27</v>
      </c>
      <c r="D197" s="112" t="s">
        <v>7</v>
      </c>
      <c r="E197" s="113" t="s">
        <v>71</v>
      </c>
      <c r="F197" s="114" t="s">
        <v>559</v>
      </c>
      <c r="G197" s="85" t="s">
        <v>44</v>
      </c>
      <c r="H197" s="115"/>
      <c r="I197" s="48">
        <v>42307</v>
      </c>
      <c r="J197" s="77">
        <v>3</v>
      </c>
      <c r="K197" s="91">
        <v>5</v>
      </c>
      <c r="L197" s="77">
        <f t="shared" si="4"/>
        <v>15</v>
      </c>
      <c r="M197" s="79" t="str">
        <f t="shared" si="5"/>
        <v>Dikkate Değer Risk</v>
      </c>
      <c r="N197" s="110">
        <v>190</v>
      </c>
      <c r="O197" s="82" t="s">
        <v>560</v>
      </c>
      <c r="P197" s="83" t="s">
        <v>113</v>
      </c>
      <c r="Q197" s="78"/>
    </row>
    <row r="198" spans="1:17" ht="99.95" customHeight="1" thickBot="1" x14ac:dyDescent="0.3">
      <c r="A198" s="127">
        <v>191</v>
      </c>
      <c r="B198" s="127" t="s">
        <v>557</v>
      </c>
      <c r="C198" s="102" t="s">
        <v>27</v>
      </c>
      <c r="D198" s="112" t="s">
        <v>7</v>
      </c>
      <c r="E198" s="113" t="s">
        <v>71</v>
      </c>
      <c r="F198" s="114" t="s">
        <v>17</v>
      </c>
      <c r="G198" s="85" t="s">
        <v>44</v>
      </c>
      <c r="H198" s="115"/>
      <c r="I198" s="48">
        <v>42307</v>
      </c>
      <c r="J198" s="77">
        <v>3</v>
      </c>
      <c r="K198" s="91">
        <v>5</v>
      </c>
      <c r="L198" s="77">
        <f t="shared" si="4"/>
        <v>15</v>
      </c>
      <c r="M198" s="79" t="str">
        <f t="shared" si="5"/>
        <v>Dikkate Değer Risk</v>
      </c>
      <c r="N198" s="110">
        <v>191</v>
      </c>
      <c r="O198" s="82" t="s">
        <v>24</v>
      </c>
      <c r="P198" s="83" t="s">
        <v>113</v>
      </c>
      <c r="Q198" s="78"/>
    </row>
    <row r="199" spans="1:17" ht="99.95" customHeight="1" thickBot="1" x14ac:dyDescent="0.3">
      <c r="A199" s="127">
        <v>192</v>
      </c>
      <c r="B199" s="127" t="s">
        <v>557</v>
      </c>
      <c r="C199" s="102" t="s">
        <v>27</v>
      </c>
      <c r="D199" s="112" t="s">
        <v>7</v>
      </c>
      <c r="E199" s="113" t="s">
        <v>71</v>
      </c>
      <c r="F199" s="114" t="s">
        <v>16</v>
      </c>
      <c r="G199" s="85" t="s">
        <v>44</v>
      </c>
      <c r="H199" s="115"/>
      <c r="I199" s="48">
        <v>42307</v>
      </c>
      <c r="J199" s="77">
        <v>3</v>
      </c>
      <c r="K199" s="91">
        <v>5</v>
      </c>
      <c r="L199" s="77">
        <f t="shared" si="4"/>
        <v>15</v>
      </c>
      <c r="M199" s="79" t="str">
        <f t="shared" si="5"/>
        <v>Dikkate Değer Risk</v>
      </c>
      <c r="N199" s="110">
        <v>192</v>
      </c>
      <c r="O199" s="82" t="s">
        <v>561</v>
      </c>
      <c r="P199" s="83" t="s">
        <v>113</v>
      </c>
      <c r="Q199" s="78"/>
    </row>
    <row r="200" spans="1:17" ht="108" customHeight="1" thickBot="1" x14ac:dyDescent="0.3">
      <c r="A200" s="127">
        <v>193</v>
      </c>
      <c r="B200" s="127" t="s">
        <v>557</v>
      </c>
      <c r="C200" s="102" t="s">
        <v>27</v>
      </c>
      <c r="D200" s="112" t="s">
        <v>7</v>
      </c>
      <c r="E200" s="113" t="s">
        <v>71</v>
      </c>
      <c r="F200" s="114" t="s">
        <v>14</v>
      </c>
      <c r="G200" s="85" t="s">
        <v>44</v>
      </c>
      <c r="H200" s="96"/>
      <c r="I200" s="48">
        <v>42307</v>
      </c>
      <c r="J200" s="77">
        <v>3</v>
      </c>
      <c r="K200" s="91">
        <v>5</v>
      </c>
      <c r="L200" s="77">
        <f t="shared" ref="L200:L214" si="6">J200*K200</f>
        <v>15</v>
      </c>
      <c r="M200" s="79" t="str">
        <f t="shared" ref="M200:M214" si="7">IF(L200&gt;15,"Kabul Edilemez Risk",IF(L200&gt;7,"Dikkate Değer Risk",IF(L200&lt;=6,"Kabul Edilebilir Risk")))</f>
        <v>Dikkate Değer Risk</v>
      </c>
      <c r="N200" s="110">
        <v>193</v>
      </c>
      <c r="O200" s="82" t="s">
        <v>562</v>
      </c>
      <c r="P200" s="83" t="s">
        <v>113</v>
      </c>
      <c r="Q200" s="78"/>
    </row>
    <row r="201" spans="1:17" ht="123" customHeight="1" thickBot="1" x14ac:dyDescent="0.3">
      <c r="A201" s="127">
        <v>194</v>
      </c>
      <c r="B201" s="127" t="s">
        <v>557</v>
      </c>
      <c r="C201" s="102" t="s">
        <v>27</v>
      </c>
      <c r="D201" s="112" t="s">
        <v>7</v>
      </c>
      <c r="E201" s="113" t="s">
        <v>71</v>
      </c>
      <c r="F201" s="114" t="s">
        <v>21</v>
      </c>
      <c r="G201" s="85" t="s">
        <v>44</v>
      </c>
      <c r="H201" s="115"/>
      <c r="I201" s="48">
        <v>42307</v>
      </c>
      <c r="J201" s="77">
        <v>3</v>
      </c>
      <c r="K201" s="91">
        <v>4</v>
      </c>
      <c r="L201" s="77">
        <f t="shared" si="6"/>
        <v>12</v>
      </c>
      <c r="M201" s="79" t="str">
        <f t="shared" si="7"/>
        <v>Dikkate Değer Risk</v>
      </c>
      <c r="N201" s="110">
        <v>194</v>
      </c>
      <c r="O201" s="82" t="s">
        <v>25</v>
      </c>
      <c r="P201" s="83" t="s">
        <v>113</v>
      </c>
      <c r="Q201" s="78"/>
    </row>
    <row r="202" spans="1:17" ht="99.95" customHeight="1" thickBot="1" x14ac:dyDescent="0.3">
      <c r="A202" s="127">
        <v>195</v>
      </c>
      <c r="B202" s="127" t="s">
        <v>557</v>
      </c>
      <c r="C202" s="102" t="s">
        <v>27</v>
      </c>
      <c r="D202" s="112" t="s">
        <v>7</v>
      </c>
      <c r="E202" s="113" t="s">
        <v>71</v>
      </c>
      <c r="F202" s="114" t="s">
        <v>11</v>
      </c>
      <c r="G202" s="85" t="s">
        <v>44</v>
      </c>
      <c r="H202" s="96"/>
      <c r="I202" s="48">
        <v>42307</v>
      </c>
      <c r="J202" s="77">
        <v>2</v>
      </c>
      <c r="K202" s="91">
        <v>5</v>
      </c>
      <c r="L202" s="77">
        <f t="shared" si="6"/>
        <v>10</v>
      </c>
      <c r="M202" s="79" t="str">
        <f t="shared" si="7"/>
        <v>Dikkate Değer Risk</v>
      </c>
      <c r="N202" s="110">
        <v>195</v>
      </c>
      <c r="O202" s="82" t="s">
        <v>563</v>
      </c>
      <c r="P202" s="83" t="s">
        <v>113</v>
      </c>
      <c r="Q202" s="78"/>
    </row>
    <row r="203" spans="1:17" ht="109.5" customHeight="1" thickBot="1" x14ac:dyDescent="0.3">
      <c r="A203" s="127">
        <v>196</v>
      </c>
      <c r="B203" s="127" t="s">
        <v>557</v>
      </c>
      <c r="C203" s="102" t="s">
        <v>27</v>
      </c>
      <c r="D203" s="112" t="s">
        <v>7</v>
      </c>
      <c r="E203" s="113" t="s">
        <v>71</v>
      </c>
      <c r="F203" s="114" t="s">
        <v>15</v>
      </c>
      <c r="G203" s="85" t="s">
        <v>44</v>
      </c>
      <c r="H203" s="96"/>
      <c r="I203" s="48">
        <v>42307</v>
      </c>
      <c r="J203" s="77">
        <v>2</v>
      </c>
      <c r="K203" s="91">
        <v>5</v>
      </c>
      <c r="L203" s="77">
        <f t="shared" si="6"/>
        <v>10</v>
      </c>
      <c r="M203" s="79" t="str">
        <f t="shared" si="7"/>
        <v>Dikkate Değer Risk</v>
      </c>
      <c r="N203" s="110">
        <v>196</v>
      </c>
      <c r="O203" s="82" t="s">
        <v>564</v>
      </c>
      <c r="P203" s="83" t="s">
        <v>113</v>
      </c>
      <c r="Q203" s="78"/>
    </row>
    <row r="204" spans="1:17" ht="99.95" customHeight="1" thickBot="1" x14ac:dyDescent="0.3">
      <c r="A204" s="127">
        <v>197</v>
      </c>
      <c r="B204" s="127" t="s">
        <v>557</v>
      </c>
      <c r="C204" s="102" t="s">
        <v>27</v>
      </c>
      <c r="D204" s="112" t="s">
        <v>7</v>
      </c>
      <c r="E204" s="113" t="s">
        <v>71</v>
      </c>
      <c r="F204" s="114" t="s">
        <v>12</v>
      </c>
      <c r="G204" s="85" t="s">
        <v>44</v>
      </c>
      <c r="H204" s="96"/>
      <c r="I204" s="48">
        <v>42307</v>
      </c>
      <c r="J204" s="77">
        <v>2</v>
      </c>
      <c r="K204" s="91">
        <v>5</v>
      </c>
      <c r="L204" s="77">
        <f t="shared" si="6"/>
        <v>10</v>
      </c>
      <c r="M204" s="79" t="str">
        <f t="shared" si="7"/>
        <v>Dikkate Değer Risk</v>
      </c>
      <c r="N204" s="110">
        <v>197</v>
      </c>
      <c r="O204" s="82" t="s">
        <v>565</v>
      </c>
      <c r="P204" s="83" t="s">
        <v>113</v>
      </c>
      <c r="Q204" s="78"/>
    </row>
    <row r="205" spans="1:17" ht="99.95" customHeight="1" thickBot="1" x14ac:dyDescent="0.3">
      <c r="A205" s="127">
        <v>198</v>
      </c>
      <c r="B205" s="127" t="s">
        <v>557</v>
      </c>
      <c r="C205" s="132" t="s">
        <v>27</v>
      </c>
      <c r="D205" s="112" t="s">
        <v>7</v>
      </c>
      <c r="E205" s="113" t="s">
        <v>71</v>
      </c>
      <c r="F205" s="114" t="s">
        <v>20</v>
      </c>
      <c r="G205" s="85" t="s">
        <v>44</v>
      </c>
      <c r="H205" s="96"/>
      <c r="I205" s="48">
        <v>42307</v>
      </c>
      <c r="J205" s="77">
        <v>2</v>
      </c>
      <c r="K205" s="91">
        <v>5</v>
      </c>
      <c r="L205" s="77">
        <f t="shared" si="6"/>
        <v>10</v>
      </c>
      <c r="M205" s="79" t="str">
        <f t="shared" si="7"/>
        <v>Dikkate Değer Risk</v>
      </c>
      <c r="N205" s="110">
        <v>198</v>
      </c>
      <c r="O205" s="82" t="s">
        <v>566</v>
      </c>
      <c r="P205" s="83" t="s">
        <v>113</v>
      </c>
      <c r="Q205" s="78"/>
    </row>
    <row r="206" spans="1:17" ht="105.75" customHeight="1" thickBot="1" x14ac:dyDescent="0.3">
      <c r="A206" s="127">
        <v>199</v>
      </c>
      <c r="B206" s="127" t="s">
        <v>557</v>
      </c>
      <c r="C206" s="132" t="s">
        <v>27</v>
      </c>
      <c r="D206" s="112" t="s">
        <v>7</v>
      </c>
      <c r="E206" s="113" t="s">
        <v>71</v>
      </c>
      <c r="F206" s="114" t="s">
        <v>13</v>
      </c>
      <c r="G206" s="85" t="s">
        <v>44</v>
      </c>
      <c r="H206" s="96"/>
      <c r="I206" s="48">
        <v>42307</v>
      </c>
      <c r="J206" s="77">
        <v>2</v>
      </c>
      <c r="K206" s="91">
        <v>5</v>
      </c>
      <c r="L206" s="77">
        <f t="shared" si="6"/>
        <v>10</v>
      </c>
      <c r="M206" s="79" t="str">
        <f t="shared" si="7"/>
        <v>Dikkate Değer Risk</v>
      </c>
      <c r="N206" s="110">
        <v>199</v>
      </c>
      <c r="O206" s="82" t="s">
        <v>184</v>
      </c>
      <c r="P206" s="83" t="s">
        <v>113</v>
      </c>
      <c r="Q206" s="78"/>
    </row>
    <row r="207" spans="1:17" ht="99.95" customHeight="1" thickBot="1" x14ac:dyDescent="0.3">
      <c r="A207" s="127">
        <v>200</v>
      </c>
      <c r="B207" s="127" t="s">
        <v>557</v>
      </c>
      <c r="C207" s="132" t="s">
        <v>27</v>
      </c>
      <c r="D207" s="112" t="s">
        <v>7</v>
      </c>
      <c r="E207" s="113" t="s">
        <v>83</v>
      </c>
      <c r="F207" s="114" t="s">
        <v>84</v>
      </c>
      <c r="G207" s="85" t="s">
        <v>44</v>
      </c>
      <c r="H207" s="96"/>
      <c r="I207" s="48">
        <v>42307</v>
      </c>
      <c r="J207" s="77">
        <v>2</v>
      </c>
      <c r="K207" s="91">
        <v>5</v>
      </c>
      <c r="L207" s="77">
        <f t="shared" si="6"/>
        <v>10</v>
      </c>
      <c r="M207" s="79" t="str">
        <f t="shared" si="7"/>
        <v>Dikkate Değer Risk</v>
      </c>
      <c r="N207" s="110">
        <v>200</v>
      </c>
      <c r="O207" s="82" t="s">
        <v>567</v>
      </c>
      <c r="P207" s="83" t="s">
        <v>113</v>
      </c>
      <c r="Q207" s="78"/>
    </row>
    <row r="208" spans="1:17" ht="99.95" customHeight="1" thickBot="1" x14ac:dyDescent="0.3">
      <c r="A208" s="127">
        <v>201</v>
      </c>
      <c r="B208" s="127" t="s">
        <v>557</v>
      </c>
      <c r="C208" s="132" t="s">
        <v>27</v>
      </c>
      <c r="D208" s="92" t="s">
        <v>7</v>
      </c>
      <c r="E208" s="93" t="s">
        <v>73</v>
      </c>
      <c r="F208" s="111" t="s">
        <v>568</v>
      </c>
      <c r="G208" s="85" t="s">
        <v>44</v>
      </c>
      <c r="H208" s="96"/>
      <c r="I208" s="48">
        <v>42307</v>
      </c>
      <c r="J208" s="77">
        <v>2</v>
      </c>
      <c r="K208" s="91">
        <v>5</v>
      </c>
      <c r="L208" s="77">
        <f t="shared" si="6"/>
        <v>10</v>
      </c>
      <c r="M208" s="79" t="str">
        <f t="shared" si="7"/>
        <v>Dikkate Değer Risk</v>
      </c>
      <c r="N208" s="110">
        <v>201</v>
      </c>
      <c r="O208" s="82" t="s">
        <v>569</v>
      </c>
      <c r="P208" s="83" t="s">
        <v>113</v>
      </c>
      <c r="Q208" s="78"/>
    </row>
    <row r="209" spans="1:17" ht="99.95" customHeight="1" thickBot="1" x14ac:dyDescent="0.3">
      <c r="A209" s="127">
        <v>202</v>
      </c>
      <c r="B209" s="127" t="s">
        <v>557</v>
      </c>
      <c r="C209" s="132" t="s">
        <v>27</v>
      </c>
      <c r="D209" s="92" t="s">
        <v>7</v>
      </c>
      <c r="E209" s="93" t="s">
        <v>73</v>
      </c>
      <c r="F209" s="111" t="s">
        <v>570</v>
      </c>
      <c r="G209" s="85" t="s">
        <v>44</v>
      </c>
      <c r="H209" s="96"/>
      <c r="I209" s="48">
        <v>42307</v>
      </c>
      <c r="J209" s="77">
        <v>2</v>
      </c>
      <c r="K209" s="91">
        <v>5</v>
      </c>
      <c r="L209" s="77">
        <f t="shared" si="6"/>
        <v>10</v>
      </c>
      <c r="M209" s="79" t="str">
        <f t="shared" si="7"/>
        <v>Dikkate Değer Risk</v>
      </c>
      <c r="N209" s="110">
        <v>202</v>
      </c>
      <c r="O209" s="82" t="s">
        <v>184</v>
      </c>
      <c r="P209" s="83" t="s">
        <v>113</v>
      </c>
      <c r="Q209" s="78"/>
    </row>
    <row r="210" spans="1:17" ht="99.95" customHeight="1" thickBot="1" x14ac:dyDescent="0.3">
      <c r="A210" s="127">
        <v>203</v>
      </c>
      <c r="B210" s="127" t="s">
        <v>557</v>
      </c>
      <c r="C210" s="132" t="s">
        <v>27</v>
      </c>
      <c r="D210" s="92" t="s">
        <v>7</v>
      </c>
      <c r="E210" s="93" t="s">
        <v>73</v>
      </c>
      <c r="F210" s="111" t="s">
        <v>571</v>
      </c>
      <c r="G210" s="85" t="s">
        <v>44</v>
      </c>
      <c r="H210" s="96"/>
      <c r="I210" s="48">
        <v>42307</v>
      </c>
      <c r="J210" s="77">
        <v>2</v>
      </c>
      <c r="K210" s="91">
        <v>5</v>
      </c>
      <c r="L210" s="77">
        <f t="shared" si="6"/>
        <v>10</v>
      </c>
      <c r="M210" s="79" t="str">
        <f t="shared" si="7"/>
        <v>Dikkate Değer Risk</v>
      </c>
      <c r="N210" s="110">
        <v>203</v>
      </c>
      <c r="O210" s="82" t="s">
        <v>184</v>
      </c>
      <c r="P210" s="83" t="s">
        <v>113</v>
      </c>
      <c r="Q210" s="78"/>
    </row>
    <row r="211" spans="1:17" ht="99.95" customHeight="1" thickBot="1" x14ac:dyDescent="0.3">
      <c r="A211" s="127">
        <v>204</v>
      </c>
      <c r="B211" s="127" t="s">
        <v>557</v>
      </c>
      <c r="C211" s="132" t="s">
        <v>27</v>
      </c>
      <c r="D211" s="92" t="s">
        <v>7</v>
      </c>
      <c r="E211" s="93" t="s">
        <v>73</v>
      </c>
      <c r="F211" s="111" t="s">
        <v>572</v>
      </c>
      <c r="G211" s="85" t="s">
        <v>44</v>
      </c>
      <c r="H211" s="96"/>
      <c r="I211" s="48">
        <v>42307</v>
      </c>
      <c r="J211" s="77">
        <v>2</v>
      </c>
      <c r="K211" s="91">
        <v>5</v>
      </c>
      <c r="L211" s="77">
        <f t="shared" si="6"/>
        <v>10</v>
      </c>
      <c r="M211" s="79" t="str">
        <f t="shared" si="7"/>
        <v>Dikkate Değer Risk</v>
      </c>
      <c r="N211" s="110">
        <v>204</v>
      </c>
      <c r="O211" s="82" t="s">
        <v>573</v>
      </c>
      <c r="P211" s="83" t="s">
        <v>113</v>
      </c>
      <c r="Q211" s="78"/>
    </row>
    <row r="212" spans="1:17" ht="99.95" customHeight="1" thickBot="1" x14ac:dyDescent="0.3">
      <c r="A212" s="127">
        <v>205</v>
      </c>
      <c r="B212" s="127" t="s">
        <v>557</v>
      </c>
      <c r="C212" s="132" t="s">
        <v>27</v>
      </c>
      <c r="D212" s="92" t="s">
        <v>7</v>
      </c>
      <c r="E212" s="93" t="s">
        <v>73</v>
      </c>
      <c r="F212" s="111" t="s">
        <v>574</v>
      </c>
      <c r="G212" s="85" t="s">
        <v>362</v>
      </c>
      <c r="H212" s="96"/>
      <c r="I212" s="48">
        <v>42307</v>
      </c>
      <c r="J212" s="77">
        <v>2</v>
      </c>
      <c r="K212" s="91">
        <v>3</v>
      </c>
      <c r="L212" s="77">
        <f t="shared" si="6"/>
        <v>6</v>
      </c>
      <c r="M212" s="79" t="str">
        <f t="shared" si="7"/>
        <v>Kabul Edilebilir Risk</v>
      </c>
      <c r="N212" s="110">
        <v>205</v>
      </c>
      <c r="O212" s="82" t="s">
        <v>575</v>
      </c>
      <c r="P212" s="83" t="s">
        <v>113</v>
      </c>
      <c r="Q212" s="78"/>
    </row>
    <row r="213" spans="1:17" ht="99.95" customHeight="1" thickBot="1" x14ac:dyDescent="0.3">
      <c r="A213" s="127">
        <v>206</v>
      </c>
      <c r="B213" s="127" t="s">
        <v>576</v>
      </c>
      <c r="C213" s="133" t="s">
        <v>152</v>
      </c>
      <c r="D213" s="112" t="s">
        <v>8</v>
      </c>
      <c r="E213" s="113" t="s">
        <v>74</v>
      </c>
      <c r="F213" s="114" t="s">
        <v>36</v>
      </c>
      <c r="G213" s="85" t="s">
        <v>44</v>
      </c>
      <c r="H213" s="115"/>
      <c r="I213" s="48">
        <v>42307</v>
      </c>
      <c r="J213" s="77">
        <v>3</v>
      </c>
      <c r="K213" s="91">
        <v>5</v>
      </c>
      <c r="L213" s="77">
        <f t="shared" si="6"/>
        <v>15</v>
      </c>
      <c r="M213" s="79" t="str">
        <f t="shared" si="7"/>
        <v>Dikkate Değer Risk</v>
      </c>
      <c r="N213" s="110">
        <v>206</v>
      </c>
      <c r="O213" s="82" t="s">
        <v>156</v>
      </c>
      <c r="P213" s="83" t="s">
        <v>113</v>
      </c>
      <c r="Q213" s="78"/>
    </row>
    <row r="214" spans="1:17" ht="99.95" customHeight="1" thickBot="1" x14ac:dyDescent="0.3">
      <c r="A214" s="127">
        <v>207</v>
      </c>
      <c r="B214" s="127" t="s">
        <v>576</v>
      </c>
      <c r="C214" s="133" t="s">
        <v>27</v>
      </c>
      <c r="D214" s="92" t="s">
        <v>7</v>
      </c>
      <c r="E214" s="93" t="s">
        <v>577</v>
      </c>
      <c r="F214" s="111" t="s">
        <v>578</v>
      </c>
      <c r="G214" s="85" t="s">
        <v>33</v>
      </c>
      <c r="H214" s="96"/>
      <c r="I214" s="48">
        <v>42307</v>
      </c>
      <c r="J214" s="77">
        <v>3</v>
      </c>
      <c r="K214" s="91">
        <v>3</v>
      </c>
      <c r="L214" s="77">
        <f t="shared" si="6"/>
        <v>9</v>
      </c>
      <c r="M214" s="79" t="str">
        <f t="shared" si="7"/>
        <v>Dikkate Değer Risk</v>
      </c>
      <c r="N214" s="110">
        <v>207</v>
      </c>
      <c r="O214" s="82" t="s">
        <v>184</v>
      </c>
      <c r="P214" s="83" t="s">
        <v>113</v>
      </c>
      <c r="Q214" s="78"/>
    </row>
    <row r="215" spans="1:17" ht="15" thickBot="1" x14ac:dyDescent="0.3">
      <c r="A215" s="134"/>
      <c r="B215" s="135"/>
      <c r="C215" s="135"/>
      <c r="D215" s="135"/>
      <c r="E215" s="136"/>
      <c r="G215" s="135"/>
      <c r="H215" s="137"/>
      <c r="I215" s="134"/>
      <c r="J215" s="134"/>
      <c r="K215" s="134"/>
      <c r="L215" s="134"/>
      <c r="M215" s="134"/>
      <c r="N215" s="134"/>
      <c r="O215" s="137"/>
      <c r="P215" s="137"/>
      <c r="Q215" s="137"/>
    </row>
    <row r="216" spans="1:17" ht="15" x14ac:dyDescent="0.25">
      <c r="A216" s="282" t="s">
        <v>98</v>
      </c>
      <c r="B216" s="283"/>
      <c r="C216" s="283"/>
      <c r="D216" s="284"/>
      <c r="E216" s="282" t="s">
        <v>99</v>
      </c>
      <c r="F216" s="283"/>
      <c r="G216" s="284"/>
      <c r="H216" s="282" t="s">
        <v>101</v>
      </c>
      <c r="I216" s="283"/>
      <c r="J216" s="283"/>
      <c r="K216" s="283"/>
      <c r="L216" s="284"/>
      <c r="M216" s="282" t="s">
        <v>102</v>
      </c>
      <c r="N216" s="283"/>
      <c r="O216" s="283"/>
      <c r="P216" s="283"/>
      <c r="Q216" s="284"/>
    </row>
    <row r="217" spans="1:17" ht="15" x14ac:dyDescent="0.25">
      <c r="A217" s="285" t="s">
        <v>109</v>
      </c>
      <c r="B217" s="286"/>
      <c r="C217" s="287"/>
      <c r="D217" s="288"/>
      <c r="E217" s="138" t="s">
        <v>148</v>
      </c>
      <c r="F217" s="287"/>
      <c r="G217" s="288"/>
      <c r="H217" s="107" t="s">
        <v>150</v>
      </c>
      <c r="I217" s="287"/>
      <c r="J217" s="287"/>
      <c r="K217" s="287"/>
      <c r="L217" s="288"/>
      <c r="M217" s="107" t="s">
        <v>151</v>
      </c>
      <c r="N217" s="287"/>
      <c r="O217" s="287"/>
      <c r="P217" s="287"/>
      <c r="Q217" s="288"/>
    </row>
    <row r="218" spans="1:17" ht="15" x14ac:dyDescent="0.25">
      <c r="A218" s="285" t="s">
        <v>100</v>
      </c>
      <c r="B218" s="286"/>
      <c r="C218" s="287"/>
      <c r="D218" s="288"/>
      <c r="E218" s="138" t="s">
        <v>147</v>
      </c>
      <c r="F218" s="287"/>
      <c r="G218" s="288"/>
      <c r="H218" s="107" t="s">
        <v>103</v>
      </c>
      <c r="I218" s="287"/>
      <c r="J218" s="287"/>
      <c r="K218" s="287"/>
      <c r="L218" s="288"/>
      <c r="M218" s="107" t="s">
        <v>105</v>
      </c>
      <c r="N218" s="287"/>
      <c r="O218" s="287"/>
      <c r="P218" s="287"/>
      <c r="Q218" s="288"/>
    </row>
    <row r="219" spans="1:17" ht="15" x14ac:dyDescent="0.25">
      <c r="A219" s="289"/>
      <c r="B219" s="287"/>
      <c r="C219" s="109"/>
      <c r="D219" s="139"/>
      <c r="E219" s="138"/>
      <c r="F219" s="109"/>
      <c r="G219" s="139"/>
      <c r="H219" s="107"/>
      <c r="I219" s="109"/>
      <c r="J219" s="109"/>
      <c r="K219" s="109"/>
      <c r="L219" s="139"/>
      <c r="M219" s="107"/>
      <c r="N219" s="109"/>
      <c r="O219" s="109"/>
      <c r="P219" s="109"/>
      <c r="Q219" s="139"/>
    </row>
    <row r="220" spans="1:17" ht="15" x14ac:dyDescent="0.25">
      <c r="A220" s="289"/>
      <c r="B220" s="287"/>
      <c r="C220" s="109"/>
      <c r="D220" s="139"/>
      <c r="E220" s="138" t="s">
        <v>145</v>
      </c>
      <c r="F220" s="287"/>
      <c r="G220" s="288"/>
      <c r="H220" s="107" t="s">
        <v>149</v>
      </c>
      <c r="I220" s="287"/>
      <c r="J220" s="287"/>
      <c r="K220" s="287"/>
      <c r="L220" s="288"/>
      <c r="M220" s="107" t="s">
        <v>106</v>
      </c>
      <c r="N220" s="287"/>
      <c r="O220" s="287"/>
      <c r="P220" s="287"/>
      <c r="Q220" s="288"/>
    </row>
    <row r="221" spans="1:17" ht="15" x14ac:dyDescent="0.25">
      <c r="A221" s="285" t="s">
        <v>108</v>
      </c>
      <c r="B221" s="286"/>
      <c r="C221" s="287"/>
      <c r="D221" s="288"/>
      <c r="E221" s="140"/>
      <c r="F221" s="109"/>
      <c r="G221" s="139"/>
      <c r="H221" s="141"/>
      <c r="I221" s="109"/>
      <c r="J221" s="109"/>
      <c r="K221" s="109"/>
      <c r="L221" s="139"/>
      <c r="M221" s="141"/>
      <c r="N221" s="109"/>
      <c r="O221" s="109"/>
      <c r="P221" s="109"/>
      <c r="Q221" s="139"/>
    </row>
    <row r="222" spans="1:17" ht="15" x14ac:dyDescent="0.25">
      <c r="A222" s="289"/>
      <c r="B222" s="287"/>
      <c r="C222" s="109"/>
      <c r="D222" s="139"/>
      <c r="E222" s="138" t="s">
        <v>146</v>
      </c>
      <c r="F222" s="287"/>
      <c r="G222" s="288"/>
      <c r="H222" s="107" t="s">
        <v>104</v>
      </c>
      <c r="I222" s="287"/>
      <c r="J222" s="287"/>
      <c r="K222" s="287"/>
      <c r="L222" s="288"/>
      <c r="M222" s="107" t="s">
        <v>107</v>
      </c>
      <c r="N222" s="287"/>
      <c r="O222" s="287"/>
      <c r="P222" s="287"/>
      <c r="Q222" s="288"/>
    </row>
    <row r="223" spans="1:17" ht="15.75" thickBot="1" x14ac:dyDescent="0.3">
      <c r="A223" s="290"/>
      <c r="B223" s="291"/>
      <c r="C223" s="69"/>
      <c r="D223" s="142"/>
      <c r="E223" s="143"/>
      <c r="F223" s="69"/>
      <c r="G223" s="142"/>
      <c r="H223" s="144"/>
      <c r="I223" s="69"/>
      <c r="J223" s="69"/>
      <c r="K223" s="69"/>
      <c r="L223" s="142"/>
      <c r="M223" s="144"/>
      <c r="N223" s="69"/>
      <c r="O223" s="69"/>
      <c r="P223" s="69"/>
      <c r="Q223" s="142"/>
    </row>
    <row r="224" spans="1:17" ht="15" thickBot="1" x14ac:dyDescent="0.3">
      <c r="A224" s="134"/>
      <c r="B224" s="135"/>
      <c r="C224" s="135"/>
      <c r="D224" s="135"/>
      <c r="E224" s="136"/>
      <c r="G224" s="135"/>
      <c r="H224" s="137"/>
      <c r="I224" s="134"/>
      <c r="J224" s="134"/>
      <c r="K224" s="134"/>
      <c r="L224" s="134"/>
      <c r="M224" s="134"/>
      <c r="N224" s="134"/>
      <c r="O224" s="137"/>
      <c r="P224" s="137"/>
      <c r="Q224" s="137"/>
    </row>
    <row r="225" spans="1:17" ht="15" x14ac:dyDescent="0.25">
      <c r="A225" s="282" t="s">
        <v>132</v>
      </c>
      <c r="B225" s="283"/>
      <c r="C225" s="283"/>
      <c r="D225" s="283"/>
      <c r="E225" s="283"/>
      <c r="F225" s="283"/>
      <c r="G225" s="62"/>
      <c r="H225" s="104"/>
      <c r="I225" s="63"/>
      <c r="J225" s="63"/>
      <c r="K225" s="63"/>
      <c r="L225" s="63"/>
      <c r="M225" s="63"/>
      <c r="N225" s="63"/>
      <c r="O225" s="104"/>
      <c r="P225" s="104"/>
      <c r="Q225" s="105"/>
    </row>
    <row r="226" spans="1:17" ht="15" x14ac:dyDescent="0.25">
      <c r="A226" s="65"/>
      <c r="B226" s="106"/>
      <c r="C226" s="292"/>
      <c r="D226" s="292"/>
      <c r="E226" s="292"/>
      <c r="F226" s="109"/>
      <c r="G226" s="106"/>
      <c r="H226" s="66"/>
      <c r="I226" s="13"/>
      <c r="J226" s="13"/>
      <c r="K226" s="13"/>
      <c r="L226" s="13"/>
      <c r="M226" s="13"/>
      <c r="N226" s="13"/>
      <c r="O226" s="66"/>
      <c r="P226" s="66"/>
      <c r="Q226" s="67"/>
    </row>
    <row r="227" spans="1:17" ht="15" x14ac:dyDescent="0.25">
      <c r="A227" s="65"/>
      <c r="B227" s="106"/>
      <c r="C227" s="106"/>
      <c r="D227" s="106"/>
      <c r="E227" s="145"/>
      <c r="F227" s="109"/>
      <c r="G227" s="106"/>
      <c r="H227" s="66"/>
      <c r="I227" s="13"/>
      <c r="J227" s="13"/>
      <c r="K227" s="13"/>
      <c r="L227" s="13"/>
      <c r="M227" s="13"/>
      <c r="N227" s="13"/>
      <c r="O227" s="66"/>
      <c r="P227" s="66"/>
      <c r="Q227" s="67"/>
    </row>
    <row r="228" spans="1:17" ht="15" x14ac:dyDescent="0.25">
      <c r="A228" s="65"/>
      <c r="B228" s="106"/>
      <c r="C228" s="106"/>
      <c r="D228" s="106"/>
      <c r="E228" s="145"/>
      <c r="F228" s="109"/>
      <c r="G228" s="106"/>
      <c r="H228" s="66"/>
      <c r="I228" s="13"/>
      <c r="J228" s="13"/>
      <c r="K228" s="13"/>
      <c r="L228" s="13"/>
      <c r="M228" s="13"/>
      <c r="N228" s="13"/>
      <c r="O228" s="66"/>
      <c r="P228" s="66"/>
      <c r="Q228" s="67"/>
    </row>
    <row r="229" spans="1:17" ht="15" x14ac:dyDescent="0.25">
      <c r="A229" s="65"/>
      <c r="B229" s="106"/>
      <c r="C229" s="106"/>
      <c r="D229" s="106"/>
      <c r="E229" s="145"/>
      <c r="F229" s="109"/>
      <c r="G229" s="106"/>
      <c r="H229" s="66"/>
      <c r="I229" s="13"/>
      <c r="J229" s="13"/>
      <c r="K229" s="13"/>
      <c r="L229" s="13"/>
      <c r="M229" s="13"/>
      <c r="N229" s="13"/>
      <c r="O229" s="66"/>
      <c r="P229" s="66"/>
      <c r="Q229" s="67"/>
    </row>
    <row r="230" spans="1:17" ht="15" x14ac:dyDescent="0.25">
      <c r="A230" s="65"/>
      <c r="B230" s="106"/>
      <c r="C230" s="106"/>
      <c r="D230" s="106"/>
      <c r="E230" s="145"/>
      <c r="F230" s="109"/>
      <c r="G230" s="106"/>
      <c r="H230" s="66"/>
      <c r="I230" s="13"/>
      <c r="J230" s="13"/>
      <c r="K230" s="13"/>
      <c r="L230" s="13"/>
      <c r="M230" s="13"/>
      <c r="N230" s="13"/>
      <c r="O230" s="66"/>
      <c r="P230" s="66"/>
      <c r="Q230" s="67"/>
    </row>
    <row r="231" spans="1:17" ht="15.75" thickBot="1" x14ac:dyDescent="0.3">
      <c r="A231" s="68"/>
      <c r="B231" s="108"/>
      <c r="C231" s="108"/>
      <c r="D231" s="108"/>
      <c r="E231" s="146"/>
      <c r="F231" s="69"/>
      <c r="G231" s="108"/>
      <c r="H231" s="70"/>
      <c r="I231" s="14"/>
      <c r="J231" s="14"/>
      <c r="K231" s="14"/>
      <c r="L231" s="14"/>
      <c r="M231" s="14"/>
      <c r="N231" s="14"/>
      <c r="O231" s="70"/>
      <c r="P231" s="70"/>
      <c r="Q231" s="71"/>
    </row>
    <row r="232" spans="1:17" x14ac:dyDescent="0.25">
      <c r="A232" s="134"/>
      <c r="B232" s="135"/>
      <c r="C232" s="135"/>
      <c r="D232" s="135"/>
      <c r="E232" s="136"/>
      <c r="G232" s="135"/>
      <c r="H232" s="137"/>
      <c r="I232" s="134"/>
      <c r="J232" s="134"/>
      <c r="K232" s="134"/>
      <c r="L232" s="134"/>
      <c r="M232" s="134"/>
      <c r="N232" s="134"/>
      <c r="O232" s="137"/>
      <c r="P232" s="137"/>
      <c r="Q232" s="137"/>
    </row>
  </sheetData>
  <autoFilter ref="A7:Q214"/>
  <mergeCells count="44">
    <mergeCell ref="N222:Q222"/>
    <mergeCell ref="A223:B223"/>
    <mergeCell ref="A225:F225"/>
    <mergeCell ref="C226:E226"/>
    <mergeCell ref="A221:B221"/>
    <mergeCell ref="C221:D221"/>
    <mergeCell ref="A222:B222"/>
    <mergeCell ref="F222:G222"/>
    <mergeCell ref="I222:L222"/>
    <mergeCell ref="A219:B219"/>
    <mergeCell ref="A220:B220"/>
    <mergeCell ref="F220:G220"/>
    <mergeCell ref="I220:L220"/>
    <mergeCell ref="N220:Q220"/>
    <mergeCell ref="A218:B218"/>
    <mergeCell ref="C218:D218"/>
    <mergeCell ref="F218:G218"/>
    <mergeCell ref="I218:L218"/>
    <mergeCell ref="N218:Q218"/>
    <mergeCell ref="A216:D216"/>
    <mergeCell ref="E216:G216"/>
    <mergeCell ref="H216:L216"/>
    <mergeCell ref="M216:Q216"/>
    <mergeCell ref="A217:B217"/>
    <mergeCell ref="C217:D217"/>
    <mergeCell ref="F217:G217"/>
    <mergeCell ref="I217:L217"/>
    <mergeCell ref="N217:Q217"/>
    <mergeCell ref="A1:Q1"/>
    <mergeCell ref="G6:G7"/>
    <mergeCell ref="H6:H7"/>
    <mergeCell ref="E6:E7"/>
    <mergeCell ref="H4:Q4"/>
    <mergeCell ref="H3:Q3"/>
    <mergeCell ref="A3:F4"/>
    <mergeCell ref="P6:Q6"/>
    <mergeCell ref="D6:D7"/>
    <mergeCell ref="O6:O7"/>
    <mergeCell ref="A6:A7"/>
    <mergeCell ref="I6:M6"/>
    <mergeCell ref="N6:N7"/>
    <mergeCell ref="B6:B7"/>
    <mergeCell ref="C6:C7"/>
    <mergeCell ref="F6:F7"/>
  </mergeCells>
  <phoneticPr fontId="6" type="noConversion"/>
  <conditionalFormatting sqref="L89:L96 L98:L108 L8:L63 L74:L76 L80:L81 L126:L134 L110:L119 L146:L169 L172:L176 L65:L72 L183:L208">
    <cfRule type="cellIs" dxfId="119" priority="116" stopIfTrue="1" operator="between">
      <formula>25</formula>
      <formula>25</formula>
    </cfRule>
    <cfRule type="cellIs" dxfId="118" priority="117" stopIfTrue="1" operator="between">
      <formula>15</formula>
      <formula>20</formula>
    </cfRule>
    <cfRule type="cellIs" dxfId="117" priority="118" stopIfTrue="1" operator="between">
      <formula>8</formula>
      <formula>12</formula>
    </cfRule>
    <cfRule type="cellIs" dxfId="116" priority="119" stopIfTrue="1" operator="between">
      <formula>4</formula>
      <formula>6</formula>
    </cfRule>
    <cfRule type="cellIs" dxfId="115" priority="120" stopIfTrue="1" operator="between">
      <formula>1</formula>
      <formula>3</formula>
    </cfRule>
  </conditionalFormatting>
  <conditionalFormatting sqref="L88">
    <cfRule type="cellIs" dxfId="114" priority="111" stopIfTrue="1" operator="between">
      <formula>25</formula>
      <formula>25</formula>
    </cfRule>
    <cfRule type="cellIs" dxfId="113" priority="112" stopIfTrue="1" operator="between">
      <formula>15</formula>
      <formula>20</formula>
    </cfRule>
    <cfRule type="cellIs" dxfId="112" priority="113" stopIfTrue="1" operator="between">
      <formula>8</formula>
      <formula>12</formula>
    </cfRule>
    <cfRule type="cellIs" dxfId="111" priority="114" stopIfTrue="1" operator="between">
      <formula>4</formula>
      <formula>6</formula>
    </cfRule>
    <cfRule type="cellIs" dxfId="110" priority="115" stopIfTrue="1" operator="between">
      <formula>1</formula>
      <formula>3</formula>
    </cfRule>
  </conditionalFormatting>
  <conditionalFormatting sqref="L97">
    <cfRule type="cellIs" dxfId="109" priority="106" stopIfTrue="1" operator="between">
      <formula>25</formula>
      <formula>25</formula>
    </cfRule>
    <cfRule type="cellIs" dxfId="108" priority="107" stopIfTrue="1" operator="between">
      <formula>15</formula>
      <formula>20</formula>
    </cfRule>
    <cfRule type="cellIs" dxfId="107" priority="108" stopIfTrue="1" operator="between">
      <formula>8</formula>
      <formula>12</formula>
    </cfRule>
    <cfRule type="cellIs" dxfId="106" priority="109" stopIfTrue="1" operator="between">
      <formula>4</formula>
      <formula>6</formula>
    </cfRule>
    <cfRule type="cellIs" dxfId="105" priority="110" stopIfTrue="1" operator="between">
      <formula>1</formula>
      <formula>3</formula>
    </cfRule>
  </conditionalFormatting>
  <conditionalFormatting sqref="L73">
    <cfRule type="cellIs" dxfId="104" priority="101" stopIfTrue="1" operator="between">
      <formula>25</formula>
      <formula>25</formula>
    </cfRule>
    <cfRule type="cellIs" dxfId="103" priority="102" stopIfTrue="1" operator="between">
      <formula>15</formula>
      <formula>20</formula>
    </cfRule>
    <cfRule type="cellIs" dxfId="102" priority="103" stopIfTrue="1" operator="between">
      <formula>8</formula>
      <formula>12</formula>
    </cfRule>
    <cfRule type="cellIs" dxfId="101" priority="104" stopIfTrue="1" operator="between">
      <formula>4</formula>
      <formula>6</formula>
    </cfRule>
    <cfRule type="cellIs" dxfId="100" priority="105" stopIfTrue="1" operator="between">
      <formula>1</formula>
      <formula>3</formula>
    </cfRule>
  </conditionalFormatting>
  <conditionalFormatting sqref="L77">
    <cfRule type="cellIs" dxfId="99" priority="96" stopIfTrue="1" operator="between">
      <formula>25</formula>
      <formula>25</formula>
    </cfRule>
    <cfRule type="cellIs" dxfId="98" priority="97" stopIfTrue="1" operator="between">
      <formula>15</formula>
      <formula>20</formula>
    </cfRule>
    <cfRule type="cellIs" dxfId="97" priority="98" stopIfTrue="1" operator="between">
      <formula>8</formula>
      <formula>12</formula>
    </cfRule>
    <cfRule type="cellIs" dxfId="96" priority="99" stopIfTrue="1" operator="between">
      <formula>4</formula>
      <formula>6</formula>
    </cfRule>
    <cfRule type="cellIs" dxfId="95" priority="100" stopIfTrue="1" operator="between">
      <formula>1</formula>
      <formula>3</formula>
    </cfRule>
  </conditionalFormatting>
  <conditionalFormatting sqref="L78">
    <cfRule type="cellIs" dxfId="94" priority="91" stopIfTrue="1" operator="between">
      <formula>25</formula>
      <formula>25</formula>
    </cfRule>
    <cfRule type="cellIs" dxfId="93" priority="92" stopIfTrue="1" operator="between">
      <formula>15</formula>
      <formula>20</formula>
    </cfRule>
    <cfRule type="cellIs" dxfId="92" priority="93" stopIfTrue="1" operator="between">
      <formula>8</formula>
      <formula>12</formula>
    </cfRule>
    <cfRule type="cellIs" dxfId="91" priority="94" stopIfTrue="1" operator="between">
      <formula>4</formula>
      <formula>6</formula>
    </cfRule>
    <cfRule type="cellIs" dxfId="90" priority="95" stopIfTrue="1" operator="between">
      <formula>1</formula>
      <formula>3</formula>
    </cfRule>
  </conditionalFormatting>
  <conditionalFormatting sqref="L79">
    <cfRule type="cellIs" dxfId="89" priority="86" stopIfTrue="1" operator="between">
      <formula>25</formula>
      <formula>25</formula>
    </cfRule>
    <cfRule type="cellIs" dxfId="88" priority="87" stopIfTrue="1" operator="between">
      <formula>15</formula>
      <formula>20</formula>
    </cfRule>
    <cfRule type="cellIs" dxfId="87" priority="88" stopIfTrue="1" operator="between">
      <formula>8</formula>
      <formula>12</formula>
    </cfRule>
    <cfRule type="cellIs" dxfId="86" priority="89" stopIfTrue="1" operator="between">
      <formula>4</formula>
      <formula>6</formula>
    </cfRule>
    <cfRule type="cellIs" dxfId="85" priority="90" stopIfTrue="1" operator="between">
      <formula>1</formula>
      <formula>3</formula>
    </cfRule>
  </conditionalFormatting>
  <conditionalFormatting sqref="L82">
    <cfRule type="cellIs" dxfId="84" priority="81" stopIfTrue="1" operator="between">
      <formula>25</formula>
      <formula>25</formula>
    </cfRule>
    <cfRule type="cellIs" dxfId="83" priority="82" stopIfTrue="1" operator="between">
      <formula>15</formula>
      <formula>20</formula>
    </cfRule>
    <cfRule type="cellIs" dxfId="82" priority="83" stopIfTrue="1" operator="between">
      <formula>8</formula>
      <formula>12</formula>
    </cfRule>
    <cfRule type="cellIs" dxfId="81" priority="84" stopIfTrue="1" operator="between">
      <formula>4</formula>
      <formula>6</formula>
    </cfRule>
    <cfRule type="cellIs" dxfId="80" priority="85" stopIfTrue="1" operator="between">
      <formula>1</formula>
      <formula>3</formula>
    </cfRule>
  </conditionalFormatting>
  <conditionalFormatting sqref="L83:L86">
    <cfRule type="cellIs" dxfId="79" priority="76" stopIfTrue="1" operator="between">
      <formula>25</formula>
      <formula>25</formula>
    </cfRule>
    <cfRule type="cellIs" dxfId="78" priority="77" stopIfTrue="1" operator="between">
      <formula>15</formula>
      <formula>20</formula>
    </cfRule>
    <cfRule type="cellIs" dxfId="77" priority="78" stopIfTrue="1" operator="between">
      <formula>8</formula>
      <formula>12</formula>
    </cfRule>
    <cfRule type="cellIs" dxfId="76" priority="79" stopIfTrue="1" operator="between">
      <formula>4</formula>
      <formula>6</formula>
    </cfRule>
    <cfRule type="cellIs" dxfId="75" priority="80" stopIfTrue="1" operator="between">
      <formula>1</formula>
      <formula>3</formula>
    </cfRule>
  </conditionalFormatting>
  <conditionalFormatting sqref="L87">
    <cfRule type="cellIs" dxfId="74" priority="71" stopIfTrue="1" operator="between">
      <formula>25</formula>
      <formula>25</formula>
    </cfRule>
    <cfRule type="cellIs" dxfId="73" priority="72" stopIfTrue="1" operator="between">
      <formula>15</formula>
      <formula>20</formula>
    </cfRule>
    <cfRule type="cellIs" dxfId="72" priority="73" stopIfTrue="1" operator="between">
      <formula>8</formula>
      <formula>12</formula>
    </cfRule>
    <cfRule type="cellIs" dxfId="71" priority="74" stopIfTrue="1" operator="between">
      <formula>4</formula>
      <formula>6</formula>
    </cfRule>
    <cfRule type="cellIs" dxfId="70" priority="75" stopIfTrue="1" operator="between">
      <formula>1</formula>
      <formula>3</formula>
    </cfRule>
  </conditionalFormatting>
  <conditionalFormatting sqref="L109">
    <cfRule type="cellIs" dxfId="69" priority="66" stopIfTrue="1" operator="between">
      <formula>25</formula>
      <formula>25</formula>
    </cfRule>
    <cfRule type="cellIs" dxfId="68" priority="67" stopIfTrue="1" operator="between">
      <formula>15</formula>
      <formula>20</formula>
    </cfRule>
    <cfRule type="cellIs" dxfId="67" priority="68" stopIfTrue="1" operator="between">
      <formula>8</formula>
      <formula>12</formula>
    </cfRule>
    <cfRule type="cellIs" dxfId="66" priority="69" stopIfTrue="1" operator="between">
      <formula>4</formula>
      <formula>6</formula>
    </cfRule>
    <cfRule type="cellIs" dxfId="65" priority="70" stopIfTrue="1" operator="between">
      <formula>1</formula>
      <formula>3</formula>
    </cfRule>
  </conditionalFormatting>
  <conditionalFormatting sqref="L120:L125">
    <cfRule type="cellIs" dxfId="64" priority="61" stopIfTrue="1" operator="between">
      <formula>25</formula>
      <formula>25</formula>
    </cfRule>
    <cfRule type="cellIs" dxfId="63" priority="62" stopIfTrue="1" operator="between">
      <formula>15</formula>
      <formula>20</formula>
    </cfRule>
    <cfRule type="cellIs" dxfId="62" priority="63" stopIfTrue="1" operator="between">
      <formula>8</formula>
      <formula>12</formula>
    </cfRule>
    <cfRule type="cellIs" dxfId="61" priority="64" stopIfTrue="1" operator="between">
      <formula>4</formula>
      <formula>6</formula>
    </cfRule>
    <cfRule type="cellIs" dxfId="60" priority="65" stopIfTrue="1" operator="between">
      <formula>1</formula>
      <formula>3</formula>
    </cfRule>
  </conditionalFormatting>
  <conditionalFormatting sqref="L135">
    <cfRule type="cellIs" dxfId="59" priority="56" stopIfTrue="1" operator="between">
      <formula>25</formula>
      <formula>25</formula>
    </cfRule>
    <cfRule type="cellIs" dxfId="58" priority="57" stopIfTrue="1" operator="between">
      <formula>15</formula>
      <formula>20</formula>
    </cfRule>
    <cfRule type="cellIs" dxfId="57" priority="58" stopIfTrue="1" operator="between">
      <formula>8</formula>
      <formula>12</formula>
    </cfRule>
    <cfRule type="cellIs" dxfId="56" priority="59" stopIfTrue="1" operator="between">
      <formula>4</formula>
      <formula>6</formula>
    </cfRule>
    <cfRule type="cellIs" dxfId="55" priority="60" stopIfTrue="1" operator="between">
      <formula>1</formula>
      <formula>3</formula>
    </cfRule>
  </conditionalFormatting>
  <conditionalFormatting sqref="L136">
    <cfRule type="cellIs" dxfId="54" priority="51" stopIfTrue="1" operator="between">
      <formula>25</formula>
      <formula>25</formula>
    </cfRule>
    <cfRule type="cellIs" dxfId="53" priority="52" stopIfTrue="1" operator="between">
      <formula>15</formula>
      <formula>20</formula>
    </cfRule>
    <cfRule type="cellIs" dxfId="52" priority="53" stopIfTrue="1" operator="between">
      <formula>8</formula>
      <formula>12</formula>
    </cfRule>
    <cfRule type="cellIs" dxfId="51" priority="54" stopIfTrue="1" operator="between">
      <formula>4</formula>
      <formula>6</formula>
    </cfRule>
    <cfRule type="cellIs" dxfId="50" priority="55" stopIfTrue="1" operator="between">
      <formula>1</formula>
      <formula>3</formula>
    </cfRule>
  </conditionalFormatting>
  <conditionalFormatting sqref="L137">
    <cfRule type="cellIs" dxfId="49" priority="46" stopIfTrue="1" operator="between">
      <formula>25</formula>
      <formula>25</formula>
    </cfRule>
    <cfRule type="cellIs" dxfId="48" priority="47" stopIfTrue="1" operator="between">
      <formula>15</formula>
      <formula>20</formula>
    </cfRule>
    <cfRule type="cellIs" dxfId="47" priority="48" stopIfTrue="1" operator="between">
      <formula>8</formula>
      <formula>12</formula>
    </cfRule>
    <cfRule type="cellIs" dxfId="46" priority="49" stopIfTrue="1" operator="between">
      <formula>4</formula>
      <formula>6</formula>
    </cfRule>
    <cfRule type="cellIs" dxfId="45" priority="50" stopIfTrue="1" operator="between">
      <formula>1</formula>
      <formula>3</formula>
    </cfRule>
  </conditionalFormatting>
  <conditionalFormatting sqref="L138:L139">
    <cfRule type="cellIs" dxfId="44" priority="41" stopIfTrue="1" operator="between">
      <formula>25</formula>
      <formula>25</formula>
    </cfRule>
    <cfRule type="cellIs" dxfId="43" priority="42" stopIfTrue="1" operator="between">
      <formula>15</formula>
      <formula>20</formula>
    </cfRule>
    <cfRule type="cellIs" dxfId="42" priority="43" stopIfTrue="1" operator="between">
      <formula>8</formula>
      <formula>12</formula>
    </cfRule>
    <cfRule type="cellIs" dxfId="41" priority="44" stopIfTrue="1" operator="between">
      <formula>4</formula>
      <formula>6</formula>
    </cfRule>
    <cfRule type="cellIs" dxfId="40" priority="45" stopIfTrue="1" operator="between">
      <formula>1</formula>
      <formula>3</formula>
    </cfRule>
  </conditionalFormatting>
  <conditionalFormatting sqref="L140">
    <cfRule type="cellIs" dxfId="39" priority="36" stopIfTrue="1" operator="between">
      <formula>25</formula>
      <formula>25</formula>
    </cfRule>
    <cfRule type="cellIs" dxfId="38" priority="37" stopIfTrue="1" operator="between">
      <formula>15</formula>
      <formula>20</formula>
    </cfRule>
    <cfRule type="cellIs" dxfId="37" priority="38" stopIfTrue="1" operator="between">
      <formula>8</formula>
      <formula>12</formula>
    </cfRule>
    <cfRule type="cellIs" dxfId="36" priority="39" stopIfTrue="1" operator="between">
      <formula>4</formula>
      <formula>6</formula>
    </cfRule>
    <cfRule type="cellIs" dxfId="35" priority="40" stopIfTrue="1" operator="between">
      <formula>1</formula>
      <formula>3</formula>
    </cfRule>
  </conditionalFormatting>
  <conditionalFormatting sqref="L141:L145">
    <cfRule type="cellIs" dxfId="34" priority="31" stopIfTrue="1" operator="between">
      <formula>25</formula>
      <formula>25</formula>
    </cfRule>
    <cfRule type="cellIs" dxfId="33" priority="32" stopIfTrue="1" operator="between">
      <formula>15</formula>
      <formula>20</formula>
    </cfRule>
    <cfRule type="cellIs" dxfId="32" priority="33" stopIfTrue="1" operator="between">
      <formula>8</formula>
      <formula>12</formula>
    </cfRule>
    <cfRule type="cellIs" dxfId="31" priority="34" stopIfTrue="1" operator="between">
      <formula>4</formula>
      <formula>6</formula>
    </cfRule>
    <cfRule type="cellIs" dxfId="30" priority="35" stopIfTrue="1" operator="between">
      <formula>1</formula>
      <formula>3</formula>
    </cfRule>
  </conditionalFormatting>
  <conditionalFormatting sqref="L170:L171">
    <cfRule type="cellIs" dxfId="29" priority="26" stopIfTrue="1" operator="between">
      <formula>25</formula>
      <formula>25</formula>
    </cfRule>
    <cfRule type="cellIs" dxfId="28" priority="27" stopIfTrue="1" operator="between">
      <formula>15</formula>
      <formula>20</formula>
    </cfRule>
    <cfRule type="cellIs" dxfId="27" priority="28" stopIfTrue="1" operator="between">
      <formula>8</formula>
      <formula>12</formula>
    </cfRule>
    <cfRule type="cellIs" dxfId="26" priority="29" stopIfTrue="1" operator="between">
      <formula>4</formula>
      <formula>6</formula>
    </cfRule>
    <cfRule type="cellIs" dxfId="25" priority="30" stopIfTrue="1" operator="between">
      <formula>1</formula>
      <formula>3</formula>
    </cfRule>
  </conditionalFormatting>
  <conditionalFormatting sqref="L64">
    <cfRule type="cellIs" dxfId="24" priority="21" stopIfTrue="1" operator="between">
      <formula>25</formula>
      <formula>25</formula>
    </cfRule>
    <cfRule type="cellIs" dxfId="23" priority="22" stopIfTrue="1" operator="between">
      <formula>15</formula>
      <formula>20</formula>
    </cfRule>
    <cfRule type="cellIs" dxfId="22" priority="23" stopIfTrue="1" operator="between">
      <formula>8</formula>
      <formula>12</formula>
    </cfRule>
    <cfRule type="cellIs" dxfId="21" priority="24" stopIfTrue="1" operator="between">
      <formula>4</formula>
      <formula>6</formula>
    </cfRule>
    <cfRule type="cellIs" dxfId="20" priority="25" stopIfTrue="1" operator="between">
      <formula>1</formula>
      <formula>3</formula>
    </cfRule>
  </conditionalFormatting>
  <conditionalFormatting sqref="L177">
    <cfRule type="cellIs" dxfId="19" priority="16" stopIfTrue="1" operator="between">
      <formula>25</formula>
      <formula>25</formula>
    </cfRule>
    <cfRule type="cellIs" dxfId="18" priority="17" stopIfTrue="1" operator="between">
      <formula>15</formula>
      <formula>20</formula>
    </cfRule>
    <cfRule type="cellIs" dxfId="17" priority="18" stopIfTrue="1" operator="between">
      <formula>8</formula>
      <formula>12</formula>
    </cfRule>
    <cfRule type="cellIs" dxfId="16" priority="19" stopIfTrue="1" operator="between">
      <formula>4</formula>
      <formula>6</formula>
    </cfRule>
    <cfRule type="cellIs" dxfId="15" priority="20" stopIfTrue="1" operator="between">
      <formula>1</formula>
      <formula>3</formula>
    </cfRule>
  </conditionalFormatting>
  <conditionalFormatting sqref="L178">
    <cfRule type="cellIs" dxfId="14" priority="11" stopIfTrue="1" operator="between">
      <formula>25</formula>
      <formula>25</formula>
    </cfRule>
    <cfRule type="cellIs" dxfId="13" priority="12" stopIfTrue="1" operator="between">
      <formula>15</formula>
      <formula>20</formula>
    </cfRule>
    <cfRule type="cellIs" dxfId="12" priority="13" stopIfTrue="1" operator="between">
      <formula>8</formula>
      <formula>12</formula>
    </cfRule>
    <cfRule type="cellIs" dxfId="11" priority="14" stopIfTrue="1" operator="between">
      <formula>4</formula>
      <formula>6</formula>
    </cfRule>
    <cfRule type="cellIs" dxfId="10" priority="15" stopIfTrue="1" operator="between">
      <formula>1</formula>
      <formula>3</formula>
    </cfRule>
  </conditionalFormatting>
  <conditionalFormatting sqref="L179:L182">
    <cfRule type="cellIs" dxfId="9" priority="6" stopIfTrue="1" operator="between">
      <formula>25</formula>
      <formula>25</formula>
    </cfRule>
    <cfRule type="cellIs" dxfId="8" priority="7" stopIfTrue="1" operator="between">
      <formula>15</formula>
      <formula>20</formula>
    </cfRule>
    <cfRule type="cellIs" dxfId="7" priority="8" stopIfTrue="1" operator="between">
      <formula>8</formula>
      <formula>12</formula>
    </cfRule>
    <cfRule type="cellIs" dxfId="6" priority="9" stopIfTrue="1" operator="between">
      <formula>4</formula>
      <formula>6</formula>
    </cfRule>
    <cfRule type="cellIs" dxfId="5" priority="10" stopIfTrue="1" operator="between">
      <formula>1</formula>
      <formula>3</formula>
    </cfRule>
  </conditionalFormatting>
  <conditionalFormatting sqref="L209:L214">
    <cfRule type="cellIs" dxfId="4" priority="1" stopIfTrue="1" operator="between">
      <formula>25</formula>
      <formula>25</formula>
    </cfRule>
    <cfRule type="cellIs" dxfId="3" priority="2" stopIfTrue="1" operator="between">
      <formula>15</formula>
      <formula>20</formula>
    </cfRule>
    <cfRule type="cellIs" dxfId="2" priority="3" stopIfTrue="1" operator="between">
      <formula>8</formula>
      <formula>12</formula>
    </cfRule>
    <cfRule type="cellIs" dxfId="1" priority="4" stopIfTrue="1" operator="between">
      <formula>4</formula>
      <formula>6</formula>
    </cfRule>
    <cfRule type="cellIs" dxfId="0" priority="5" stopIfTrue="1" operator="between">
      <formula>1</formula>
      <formula>3</formula>
    </cfRule>
  </conditionalFormatting>
  <printOptions horizontalCentered="1"/>
  <pageMargins left="0.25" right="0.25" top="0.75" bottom="0.75" header="0.3" footer="0.3"/>
  <pageSetup paperSize="9" scale="4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2</vt:i4>
      </vt:variant>
    </vt:vector>
  </HeadingPairs>
  <TitlesOfParts>
    <vt:vector size="5" baseType="lpstr">
      <vt:lpstr>Kapak</vt:lpstr>
      <vt:lpstr>Tanımlar</vt:lpstr>
      <vt:lpstr>Risk Analizi ve Aksiyon Planı</vt:lpstr>
      <vt:lpstr>Tanımlar!Yazdırma_Alanı</vt:lpstr>
      <vt:lpstr>'Risk Analizi ve Aksiyon Planı'!Yazdırma_Başlıkları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uskupao</dc:creator>
  <cp:lastModifiedBy>LENOVO</cp:lastModifiedBy>
  <cp:lastPrinted>2016-02-19T08:24:02Z</cp:lastPrinted>
  <dcterms:created xsi:type="dcterms:W3CDTF">2008-12-13T08:22:57Z</dcterms:created>
  <dcterms:modified xsi:type="dcterms:W3CDTF">2016-08-23T07:23:12Z</dcterms:modified>
</cp:coreProperties>
</file>